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codeName="ThisWorkbook"/>
  <mc:AlternateContent xmlns:mc="http://schemas.openxmlformats.org/markup-compatibility/2006">
    <mc:Choice Requires="x15">
      <x15ac:absPath xmlns:x15ac="http://schemas.microsoft.com/office/spreadsheetml/2010/11/ac" url="F:\PRCH\Purchasing Section\Bids\RFP RFQ SEALEDBIDS_FINAL\RFP 22\22-010-15\"/>
    </mc:Choice>
  </mc:AlternateContent>
  <bookViews>
    <workbookView xWindow="28680" yWindow="-120" windowWidth="29040" windowHeight="15840" tabRatio="854"/>
  </bookViews>
  <sheets>
    <sheet name="Vendor Checklist" sheetId="7" r:id="rId1"/>
    <sheet name="Proposal Summary" sheetId="6" r:id="rId2"/>
    <sheet name="Module Summary" sheetId="1" r:id="rId3"/>
    <sheet name="Module Information" sheetId="19" r:id="rId4"/>
    <sheet name="Application Software" sheetId="9" r:id="rId5"/>
    <sheet name="Other Software" sheetId="13" r:id="rId6"/>
    <sheet name="Hardware" sheetId="16" r:id="rId7"/>
    <sheet name="Implementation Services" sheetId="10" r:id="rId8"/>
    <sheet name="Train-the-Trainer Training" sheetId="11" r:id="rId9"/>
    <sheet name="Optional End-User Training" sheetId="15" state="hidden" r:id="rId10"/>
    <sheet name="Data Conversion Services" sheetId="17" r:id="rId11"/>
    <sheet name="Interfaces" sheetId="3" r:id="rId12"/>
    <sheet name="Modifications" sheetId="12" r:id="rId13"/>
    <sheet name="Other Implementation Services" sheetId="14" r:id="rId14"/>
    <sheet name="Managed Services" sheetId="21" r:id="rId15"/>
    <sheet name="Vendor Resources Staffing" sheetId="22" r:id="rId16"/>
    <sheet name="County Resources Staffing" sheetId="24" r:id="rId17"/>
  </sheets>
  <externalReferences>
    <externalReference r:id="rId18"/>
  </externalReferences>
  <definedNames>
    <definedName name="_xlnm.Print_Area" localSheetId="4">'Application Software'!$B$2:$E$91</definedName>
    <definedName name="_xlnm.Print_Area" localSheetId="10">'Data Conversion Services'!$B$2:$I$94</definedName>
    <definedName name="_xlnm.Print_Area" localSheetId="6">Hardware!$B$2:$G$109</definedName>
    <definedName name="_xlnm.Print_Area" localSheetId="7">'Implementation Services'!$B$2:$F$91</definedName>
    <definedName name="_xlnm.Print_Area" localSheetId="11">Interfaces!$B$2:$J$142</definedName>
    <definedName name="_xlnm.Print_Area" localSheetId="12">Modifications!$B$2:$I$109</definedName>
    <definedName name="_xlnm.Print_Area" localSheetId="3">'Module Information'!$B$2:$I$88</definedName>
    <definedName name="_xlnm.Print_Area" localSheetId="2">'Module Summary'!$B$2:$P$91</definedName>
    <definedName name="_xlnm.Print_Area" localSheetId="9">'Optional End-User Training'!$B$2:$F$91</definedName>
    <definedName name="_xlnm.Print_Area" localSheetId="13">'Other Implementation Services'!$B$2:$F$109</definedName>
    <definedName name="_xlnm.Print_Area" localSheetId="5">'Other Software'!$B$2:$G$109</definedName>
    <definedName name="_xlnm.Print_Area" localSheetId="1">'Proposal Summary'!$B$2:$E$21</definedName>
    <definedName name="_xlnm.Print_Area" localSheetId="8">'Train-the-Trainer Training'!$B$2:$F$91</definedName>
    <definedName name="_xlnm.Print_Area" localSheetId="0">'Vendor Checklist'!$A$1:$E$46</definedName>
    <definedName name="_xlnm.Print_Titles" localSheetId="4">'Application Software'!$2:$4</definedName>
    <definedName name="_xlnm.Print_Titles" localSheetId="6">Hardware!$2:$4</definedName>
    <definedName name="_xlnm.Print_Titles" localSheetId="7">'Implementation Services'!$2:$4</definedName>
    <definedName name="_xlnm.Print_Titles" localSheetId="3">'Module Information'!$2:$4</definedName>
    <definedName name="_xlnm.Print_Titles" localSheetId="2">'Module Summary'!$2:$4</definedName>
    <definedName name="_xlnm.Print_Titles" localSheetId="9">'Optional End-User Training'!$2:$4</definedName>
    <definedName name="_xlnm.Print_Titles" localSheetId="13">'Other Implementation Services'!$2:$4</definedName>
    <definedName name="_xlnm.Print_Titles" localSheetId="5">'Other Software'!$2:$4</definedName>
    <definedName name="_xlnm.Print_Titles" localSheetId="1">'Proposal Summary'!$2:$2</definedName>
    <definedName name="_xlnm.Print_Titles" localSheetId="8">'Train-the-Trainer Training'!$2:$4</definedName>
    <definedName name="ProjectName">"""Shelby County TN ERP RFP"""</definedName>
    <definedName name="Resource" localSheetId="16">'County Resources Staffing'!#REF!</definedName>
    <definedName name="Resource">'Vendor Resources Staffing'!$E$77:$E$79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2" i="9" l="1"/>
  <c r="D17" i="6"/>
  <c r="C16" i="6"/>
  <c r="H23" i="17"/>
  <c r="H24" i="17"/>
  <c r="H25" i="17"/>
  <c r="H26" i="17"/>
  <c r="H27" i="17"/>
  <c r="H28" i="17"/>
  <c r="H29" i="17"/>
  <c r="H30" i="17"/>
  <c r="H31" i="17"/>
  <c r="H32" i="17"/>
  <c r="H33" i="17"/>
  <c r="K66" i="22"/>
  <c r="BD66" i="24"/>
  <c r="BC66" i="24"/>
  <c r="BB66" i="24"/>
  <c r="BA66" i="24"/>
  <c r="AZ66" i="24"/>
  <c r="AY66" i="24"/>
  <c r="AX66" i="24"/>
  <c r="AW66" i="24"/>
  <c r="AV66" i="24"/>
  <c r="AU66" i="24"/>
  <c r="AT66" i="24"/>
  <c r="AS66" i="24"/>
  <c r="AR66" i="24"/>
  <c r="AQ66" i="24"/>
  <c r="AP66" i="24"/>
  <c r="AN66" i="24"/>
  <c r="AM66" i="24"/>
  <c r="AL66" i="24"/>
  <c r="AK66" i="24"/>
  <c r="AJ66" i="24"/>
  <c r="AI66" i="24"/>
  <c r="AH66" i="24"/>
  <c r="AG66" i="24"/>
  <c r="AF66" i="24"/>
  <c r="AE66" i="24"/>
  <c r="AD66" i="24"/>
  <c r="AC66" i="24"/>
  <c r="AA66" i="24"/>
  <c r="Z66" i="24"/>
  <c r="Y66" i="24"/>
  <c r="X66" i="24"/>
  <c r="W66" i="24"/>
  <c r="V66" i="24"/>
  <c r="U66" i="24"/>
  <c r="T66" i="24"/>
  <c r="S66" i="24"/>
  <c r="R66" i="24"/>
  <c r="Q66" i="24"/>
  <c r="P66" i="24"/>
  <c r="N66" i="24"/>
  <c r="M66" i="24"/>
  <c r="L66" i="24"/>
  <c r="K66" i="24"/>
  <c r="J66" i="24"/>
  <c r="I66" i="24"/>
  <c r="H66" i="24"/>
  <c r="G66" i="24"/>
  <c r="F66" i="24"/>
  <c r="E66" i="24"/>
  <c r="D66" i="24"/>
  <c r="C66" i="24"/>
  <c r="BE65" i="24"/>
  <c r="AB65" i="24"/>
  <c r="AO65" i="24" s="1"/>
  <c r="O65" i="24"/>
  <c r="BE64" i="24"/>
  <c r="AB64" i="24"/>
  <c r="AO64" i="24" s="1"/>
  <c r="O64" i="24"/>
  <c r="BE63" i="24"/>
  <c r="AB63" i="24"/>
  <c r="AO63" i="24" s="1"/>
  <c r="O63" i="24"/>
  <c r="BE62" i="24"/>
  <c r="AB62" i="24"/>
  <c r="AO62" i="24" s="1"/>
  <c r="O62" i="24"/>
  <c r="BE61" i="24"/>
  <c r="AB61" i="24"/>
  <c r="AO61" i="24" s="1"/>
  <c r="O61" i="24"/>
  <c r="BE60" i="24"/>
  <c r="AB60" i="24"/>
  <c r="AO60" i="24" s="1"/>
  <c r="O60" i="24"/>
  <c r="BE59" i="24"/>
  <c r="AB59" i="24"/>
  <c r="AO59" i="24" s="1"/>
  <c r="O59" i="24"/>
  <c r="BE58" i="24"/>
  <c r="AB58" i="24"/>
  <c r="AO58" i="24" s="1"/>
  <c r="O58" i="24"/>
  <c r="BE57" i="24"/>
  <c r="AB57" i="24"/>
  <c r="AO57" i="24" s="1"/>
  <c r="O57" i="24"/>
  <c r="AB56" i="24"/>
  <c r="AO56" i="24" s="1"/>
  <c r="O56" i="24"/>
  <c r="BE55" i="24"/>
  <c r="AB55" i="24"/>
  <c r="AO55" i="24" s="1"/>
  <c r="O55" i="24"/>
  <c r="BE54" i="24"/>
  <c r="AB54" i="24"/>
  <c r="AO54" i="24" s="1"/>
  <c r="O54" i="24"/>
  <c r="BE53" i="24"/>
  <c r="AB53" i="24"/>
  <c r="AO53" i="24" s="1"/>
  <c r="O53" i="24"/>
  <c r="BE52" i="24"/>
  <c r="AB52" i="24"/>
  <c r="AO52" i="24" s="1"/>
  <c r="O52" i="24"/>
  <c r="BE51" i="24"/>
  <c r="AB51" i="24"/>
  <c r="AO51" i="24" s="1"/>
  <c r="O51" i="24"/>
  <c r="BE50" i="24"/>
  <c r="AB50" i="24"/>
  <c r="AO50" i="24" s="1"/>
  <c r="O50" i="24"/>
  <c r="BE49" i="24"/>
  <c r="AB49" i="24"/>
  <c r="AO49" i="24" s="1"/>
  <c r="O49" i="24"/>
  <c r="BE48" i="24"/>
  <c r="AB48" i="24"/>
  <c r="AO48" i="24" s="1"/>
  <c r="O48" i="24"/>
  <c r="BE47" i="24"/>
  <c r="AB47" i="24"/>
  <c r="AO47" i="24" s="1"/>
  <c r="O47" i="24"/>
  <c r="AB46" i="24"/>
  <c r="AO46" i="24" s="1"/>
  <c r="O46" i="24"/>
  <c r="BE45" i="24"/>
  <c r="AB45" i="24"/>
  <c r="AO45" i="24" s="1"/>
  <c r="O45" i="24"/>
  <c r="BE44" i="24"/>
  <c r="AB44" i="24"/>
  <c r="AO44" i="24" s="1"/>
  <c r="O44" i="24"/>
  <c r="BE43" i="24"/>
  <c r="AB43" i="24"/>
  <c r="AO43" i="24" s="1"/>
  <c r="O43" i="24"/>
  <c r="BE42" i="24"/>
  <c r="AB42" i="24"/>
  <c r="AO42" i="24" s="1"/>
  <c r="O42" i="24"/>
  <c r="BE41" i="24"/>
  <c r="AB41" i="24"/>
  <c r="AO41" i="24" s="1"/>
  <c r="O41" i="24"/>
  <c r="BE40" i="24"/>
  <c r="AB40" i="24"/>
  <c r="AO40" i="24" s="1"/>
  <c r="O40" i="24"/>
  <c r="BE39" i="24"/>
  <c r="AB39" i="24"/>
  <c r="AO39" i="24" s="1"/>
  <c r="O39" i="24"/>
  <c r="BE38" i="24"/>
  <c r="AB38" i="24"/>
  <c r="AO38" i="24" s="1"/>
  <c r="O38" i="24"/>
  <c r="BE37" i="24"/>
  <c r="AB37" i="24"/>
  <c r="AO37" i="24" s="1"/>
  <c r="O37" i="24"/>
  <c r="AB36" i="24"/>
  <c r="AO36" i="24" s="1"/>
  <c r="O36" i="24"/>
  <c r="BE35" i="24"/>
  <c r="AB35" i="24"/>
  <c r="AO35" i="24" s="1"/>
  <c r="O35" i="24"/>
  <c r="BE34" i="24"/>
  <c r="AB34" i="24"/>
  <c r="AO34" i="24" s="1"/>
  <c r="O34" i="24"/>
  <c r="BE33" i="24"/>
  <c r="AB33" i="24"/>
  <c r="AO33" i="24" s="1"/>
  <c r="O33" i="24"/>
  <c r="BE32" i="24"/>
  <c r="AB32" i="24"/>
  <c r="AO32" i="24" s="1"/>
  <c r="O32" i="24"/>
  <c r="BE31" i="24"/>
  <c r="AB31" i="24"/>
  <c r="AO31" i="24" s="1"/>
  <c r="O31" i="24"/>
  <c r="BE30" i="24"/>
  <c r="AB30" i="24"/>
  <c r="AO30" i="24" s="1"/>
  <c r="O30" i="24"/>
  <c r="BE29" i="24"/>
  <c r="AB29" i="24"/>
  <c r="AO29" i="24" s="1"/>
  <c r="O29" i="24"/>
  <c r="BE28" i="24"/>
  <c r="AB28" i="24"/>
  <c r="AO28" i="24" s="1"/>
  <c r="O28" i="24"/>
  <c r="BE27" i="24"/>
  <c r="AB27" i="24"/>
  <c r="AO27" i="24" s="1"/>
  <c r="O27" i="24"/>
  <c r="AB26" i="24"/>
  <c r="AO26" i="24" s="1"/>
  <c r="O26" i="24"/>
  <c r="BE25" i="24"/>
  <c r="AB25" i="24"/>
  <c r="AO25" i="24" s="1"/>
  <c r="O25" i="24"/>
  <c r="BE24" i="24"/>
  <c r="AB24" i="24"/>
  <c r="AO24" i="24" s="1"/>
  <c r="O24" i="24"/>
  <c r="BE23" i="24"/>
  <c r="AB23" i="24"/>
  <c r="AO23" i="24" s="1"/>
  <c r="O23" i="24"/>
  <c r="BE22" i="24"/>
  <c r="AB22" i="24"/>
  <c r="AO22" i="24" s="1"/>
  <c r="O22" i="24"/>
  <c r="BE21" i="24"/>
  <c r="AB21" i="24"/>
  <c r="AO21" i="24" s="1"/>
  <c r="O21" i="24"/>
  <c r="BE20" i="24"/>
  <c r="AB20" i="24"/>
  <c r="AO20" i="24" s="1"/>
  <c r="O20" i="24"/>
  <c r="BE19" i="24"/>
  <c r="AB19" i="24"/>
  <c r="AO19" i="24" s="1"/>
  <c r="O19" i="24"/>
  <c r="BE18" i="24"/>
  <c r="AB18" i="24"/>
  <c r="AO18" i="24" s="1"/>
  <c r="O18" i="24"/>
  <c r="BE17" i="24"/>
  <c r="AB17" i="24"/>
  <c r="AO17" i="24" s="1"/>
  <c r="O17" i="24"/>
  <c r="AB16" i="24"/>
  <c r="AO16" i="24" s="1"/>
  <c r="O16" i="24"/>
  <c r="BE15" i="24"/>
  <c r="AB15" i="24"/>
  <c r="AO15" i="24" s="1"/>
  <c r="O15" i="24"/>
  <c r="BE14" i="24"/>
  <c r="AB14" i="24"/>
  <c r="AO14" i="24" s="1"/>
  <c r="O14" i="24"/>
  <c r="BE13" i="24"/>
  <c r="AO13" i="24"/>
  <c r="AB13" i="24"/>
  <c r="O13" i="24"/>
  <c r="BE12" i="24"/>
  <c r="AB12" i="24"/>
  <c r="AO12" i="24" s="1"/>
  <c r="O12" i="24"/>
  <c r="BE11" i="24"/>
  <c r="AB11" i="24"/>
  <c r="AO11" i="24" s="1"/>
  <c r="O11" i="24"/>
  <c r="BE10" i="24"/>
  <c r="AB10" i="24"/>
  <c r="AO10" i="24" s="1"/>
  <c r="O10" i="24"/>
  <c r="BE9" i="24"/>
  <c r="AB9" i="24"/>
  <c r="AO9" i="24" s="1"/>
  <c r="O9" i="24"/>
  <c r="BE8" i="24"/>
  <c r="AB8" i="24"/>
  <c r="AO8" i="24" s="1"/>
  <c r="O8" i="24"/>
  <c r="BE7" i="24"/>
  <c r="AB7" i="24"/>
  <c r="AO7" i="24" s="1"/>
  <c r="O7" i="24"/>
  <c r="AB6" i="24"/>
  <c r="AO6" i="24" s="1"/>
  <c r="O6" i="24"/>
  <c r="B2" i="24"/>
  <c r="BI49" i="22"/>
  <c r="BJ49" i="22" s="1"/>
  <c r="AF49" i="22"/>
  <c r="AS49" i="22" s="1"/>
  <c r="S49" i="22"/>
  <c r="H10" i="17"/>
  <c r="AF25" i="22"/>
  <c r="AF24" i="22"/>
  <c r="AF15" i="22"/>
  <c r="AF14" i="22"/>
  <c r="AS14" i="22" s="1"/>
  <c r="S60" i="22"/>
  <c r="AF60" i="22"/>
  <c r="AS60" i="22" s="1"/>
  <c r="BI60" i="22"/>
  <c r="BJ60" i="22" s="1"/>
  <c r="S61" i="22"/>
  <c r="AF61" i="22"/>
  <c r="AS61" i="22" s="1"/>
  <c r="BI61" i="22"/>
  <c r="BJ61" i="22" s="1"/>
  <c r="S62" i="22"/>
  <c r="AF62" i="22"/>
  <c r="AS62" i="22" s="1"/>
  <c r="BI62" i="22"/>
  <c r="BJ62" i="22" s="1"/>
  <c r="S53" i="22"/>
  <c r="AF53" i="22"/>
  <c r="AS53" i="22" s="1"/>
  <c r="BI53" i="22"/>
  <c r="BJ53" i="22" s="1"/>
  <c r="S54" i="22"/>
  <c r="AF54" i="22"/>
  <c r="AS54" i="22" s="1"/>
  <c r="BI54" i="22"/>
  <c r="BJ54" i="22" s="1"/>
  <c r="S55" i="22"/>
  <c r="AF55" i="22"/>
  <c r="AS55" i="22" s="1"/>
  <c r="BI55" i="22"/>
  <c r="BJ55" i="22" s="1"/>
  <c r="S56" i="22"/>
  <c r="AF56" i="22"/>
  <c r="AS56" i="22" s="1"/>
  <c r="S57" i="22"/>
  <c r="AF57" i="22"/>
  <c r="AS57" i="22" s="1"/>
  <c r="BI57" i="22"/>
  <c r="BJ57" i="22" s="1"/>
  <c r="BI31" i="22"/>
  <c r="BJ31" i="22" s="1"/>
  <c r="AF31" i="22"/>
  <c r="AS31" i="22" s="1"/>
  <c r="S31" i="22"/>
  <c r="BI30" i="22"/>
  <c r="BJ30" i="22" s="1"/>
  <c r="AF30" i="22"/>
  <c r="AS30" i="22" s="1"/>
  <c r="S30" i="22"/>
  <c r="BI29" i="22"/>
  <c r="BJ29" i="22" s="1"/>
  <c r="AF29" i="22"/>
  <c r="AS29" i="22" s="1"/>
  <c r="S29" i="22"/>
  <c r="BI22" i="22"/>
  <c r="BJ22" i="22" s="1"/>
  <c r="BI23" i="22"/>
  <c r="BJ23" i="22" s="1"/>
  <c r="BI24" i="22"/>
  <c r="BJ24" i="22" s="1"/>
  <c r="BI25" i="22"/>
  <c r="BJ25" i="22" s="1"/>
  <c r="BI27" i="22"/>
  <c r="BJ27" i="22" s="1"/>
  <c r="BI13" i="22"/>
  <c r="BJ13" i="22" s="1"/>
  <c r="BI14" i="22"/>
  <c r="BJ14" i="22" s="1"/>
  <c r="BI15" i="22"/>
  <c r="BJ15" i="22" s="1"/>
  <c r="BI17" i="22"/>
  <c r="BJ17" i="22" s="1"/>
  <c r="BI40" i="22"/>
  <c r="BJ40" i="22" s="1"/>
  <c r="AF40" i="22"/>
  <c r="AS40" i="22" s="1"/>
  <c r="S40" i="22"/>
  <c r="BI39" i="22"/>
  <c r="BJ39" i="22" s="1"/>
  <c r="AF39" i="22"/>
  <c r="AS39" i="22" s="1"/>
  <c r="S39" i="22"/>
  <c r="BI38" i="22"/>
  <c r="BJ38" i="22" s="1"/>
  <c r="AF38" i="22"/>
  <c r="AS38" i="22" s="1"/>
  <c r="S38" i="22"/>
  <c r="BI37" i="22"/>
  <c r="AF37" i="22"/>
  <c r="AS37" i="22" s="1"/>
  <c r="S37" i="22"/>
  <c r="AF36" i="22"/>
  <c r="AS36" i="22" s="1"/>
  <c r="S36" i="22"/>
  <c r="BI35" i="22"/>
  <c r="AF35" i="22"/>
  <c r="AS35" i="22" s="1"/>
  <c r="S35" i="22"/>
  <c r="S21" i="22"/>
  <c r="AF21" i="22"/>
  <c r="AS21" i="22" s="1"/>
  <c r="S22" i="22"/>
  <c r="AF22" i="22"/>
  <c r="AS22" i="22" s="1"/>
  <c r="S23" i="22"/>
  <c r="AF23" i="22"/>
  <c r="S24" i="22"/>
  <c r="S25" i="22"/>
  <c r="S26" i="22"/>
  <c r="AF26" i="22"/>
  <c r="S27" i="22"/>
  <c r="AF27" i="22"/>
  <c r="AF20" i="22"/>
  <c r="S20" i="22"/>
  <c r="S12" i="22"/>
  <c r="AF12" i="22"/>
  <c r="S13" i="22"/>
  <c r="AF13" i="22"/>
  <c r="AS13" i="22" s="1"/>
  <c r="S14" i="22"/>
  <c r="S15" i="22"/>
  <c r="S16" i="22"/>
  <c r="AF16" i="22"/>
  <c r="S17" i="22"/>
  <c r="AF17" i="22"/>
  <c r="B2" i="22"/>
  <c r="H47" i="3"/>
  <c r="H46" i="3"/>
  <c r="H49" i="3"/>
  <c r="H48" i="3"/>
  <c r="H50" i="3"/>
  <c r="H42" i="3"/>
  <c r="H41" i="3"/>
  <c r="H44" i="3"/>
  <c r="H43" i="3"/>
  <c r="H30" i="3"/>
  <c r="H29" i="3"/>
  <c r="H28" i="3"/>
  <c r="H27" i="3"/>
  <c r="H26" i="3"/>
  <c r="H25" i="3"/>
  <c r="H24" i="3"/>
  <c r="H23" i="3"/>
  <c r="H22" i="3"/>
  <c r="H21" i="3"/>
  <c r="H20" i="3"/>
  <c r="H19" i="3"/>
  <c r="H18" i="3"/>
  <c r="H17" i="3"/>
  <c r="H16" i="3"/>
  <c r="H15" i="3"/>
  <c r="H14" i="3"/>
  <c r="H13" i="3"/>
  <c r="H12" i="3"/>
  <c r="H11" i="3"/>
  <c r="H10" i="3"/>
  <c r="H9" i="3"/>
  <c r="H8" i="3"/>
  <c r="H7" i="3"/>
  <c r="BE56" i="24" l="1"/>
  <c r="BE46" i="24"/>
  <c r="BE6" i="24"/>
  <c r="BE36" i="24"/>
  <c r="BE26" i="24"/>
  <c r="C70" i="24"/>
  <c r="D70" i="24" s="1"/>
  <c r="C71" i="24"/>
  <c r="D71" i="24" s="1"/>
  <c r="C72" i="24"/>
  <c r="D72" i="24" s="1"/>
  <c r="C73" i="24"/>
  <c r="D73" i="24" s="1"/>
  <c r="BE16" i="24"/>
  <c r="BJ37" i="22"/>
  <c r="BH66" i="22"/>
  <c r="BG66" i="22"/>
  <c r="BF66" i="22"/>
  <c r="BE66" i="22"/>
  <c r="BD66" i="22"/>
  <c r="BC66" i="22"/>
  <c r="BB66" i="22"/>
  <c r="BA66" i="22"/>
  <c r="AZ66" i="22"/>
  <c r="AY66" i="22"/>
  <c r="AX66" i="22"/>
  <c r="AW66" i="22"/>
  <c r="AV66" i="22"/>
  <c r="AU66" i="22"/>
  <c r="AT66" i="22"/>
  <c r="AR66" i="22"/>
  <c r="AQ66" i="22"/>
  <c r="AP66" i="22"/>
  <c r="AO66" i="22"/>
  <c r="AN66" i="22"/>
  <c r="AM66" i="22"/>
  <c r="AL66" i="22"/>
  <c r="AK66" i="22"/>
  <c r="AJ66" i="22"/>
  <c r="AI66" i="22"/>
  <c r="AH66" i="22"/>
  <c r="AG66" i="22"/>
  <c r="AE66" i="22"/>
  <c r="AD66" i="22"/>
  <c r="AC66" i="22"/>
  <c r="AB66" i="22"/>
  <c r="AA66" i="22"/>
  <c r="Z66" i="22"/>
  <c r="Y66" i="22"/>
  <c r="X66" i="22"/>
  <c r="W66" i="22"/>
  <c r="V66" i="22"/>
  <c r="U66" i="22"/>
  <c r="T66" i="22"/>
  <c r="R66" i="22"/>
  <c r="Q66" i="22"/>
  <c r="P66" i="22"/>
  <c r="O66" i="22"/>
  <c r="N66" i="22"/>
  <c r="M66" i="22"/>
  <c r="L66" i="22"/>
  <c r="J66" i="22"/>
  <c r="I66" i="22"/>
  <c r="H66" i="22"/>
  <c r="G66" i="22"/>
  <c r="BI65" i="22"/>
  <c r="BJ65" i="22" s="1"/>
  <c r="AF65" i="22"/>
  <c r="AS65" i="22" s="1"/>
  <c r="S65" i="22"/>
  <c r="BI64" i="22"/>
  <c r="BJ64" i="22" s="1"/>
  <c r="AF64" i="22"/>
  <c r="AS64" i="22" s="1"/>
  <c r="S64" i="22"/>
  <c r="BI63" i="22"/>
  <c r="AF63" i="22"/>
  <c r="AS63" i="22" s="1"/>
  <c r="S63" i="22"/>
  <c r="BI59" i="22"/>
  <c r="BJ59" i="22" s="1"/>
  <c r="AF59" i="22"/>
  <c r="AS59" i="22" s="1"/>
  <c r="S59" i="22"/>
  <c r="BI58" i="22"/>
  <c r="BJ58" i="22" s="1"/>
  <c r="AF58" i="22"/>
  <c r="AS58" i="22" s="1"/>
  <c r="S58" i="22"/>
  <c r="BI52" i="22"/>
  <c r="BJ52" i="22" s="1"/>
  <c r="AF52" i="22"/>
  <c r="AS52" i="22" s="1"/>
  <c r="S52" i="22"/>
  <c r="BI51" i="22"/>
  <c r="BJ51" i="22" s="1"/>
  <c r="AF51" i="22"/>
  <c r="AS51" i="22" s="1"/>
  <c r="S51" i="22"/>
  <c r="BI50" i="22"/>
  <c r="BJ50" i="22" s="1"/>
  <c r="AF50" i="22"/>
  <c r="AS50" i="22" s="1"/>
  <c r="S50" i="22"/>
  <c r="BI48" i="22"/>
  <c r="BJ48" i="22" s="1"/>
  <c r="AF48" i="22"/>
  <c r="AS48" i="22" s="1"/>
  <c r="S48" i="22"/>
  <c r="BI47" i="22"/>
  <c r="AF47" i="22"/>
  <c r="AS47" i="22" s="1"/>
  <c r="S47" i="22"/>
  <c r="AF46" i="22"/>
  <c r="AS46" i="22" s="1"/>
  <c r="S46" i="22"/>
  <c r="BI45" i="22"/>
  <c r="BJ45" i="22" s="1"/>
  <c r="AF45" i="22"/>
  <c r="AS45" i="22" s="1"/>
  <c r="S45" i="22"/>
  <c r="BI44" i="22"/>
  <c r="BJ44" i="22" s="1"/>
  <c r="AF44" i="22"/>
  <c r="AS44" i="22" s="1"/>
  <c r="S44" i="22"/>
  <c r="BI43" i="22"/>
  <c r="BJ43" i="22" s="1"/>
  <c r="AF43" i="22"/>
  <c r="AS43" i="22" s="1"/>
  <c r="S43" i="22"/>
  <c r="BI42" i="22"/>
  <c r="BJ42" i="22" s="1"/>
  <c r="AF42" i="22"/>
  <c r="AS42" i="22" s="1"/>
  <c r="S42" i="22"/>
  <c r="BI41" i="22"/>
  <c r="BJ41" i="22" s="1"/>
  <c r="AF41" i="22"/>
  <c r="AS41" i="22" s="1"/>
  <c r="S41" i="22"/>
  <c r="BI34" i="22"/>
  <c r="BJ34" i="22" s="1"/>
  <c r="AF34" i="22"/>
  <c r="AS34" i="22" s="1"/>
  <c r="S34" i="22"/>
  <c r="BI33" i="22"/>
  <c r="BJ33" i="22" s="1"/>
  <c r="AF33" i="22"/>
  <c r="AS33" i="22" s="1"/>
  <c r="S33" i="22"/>
  <c r="BI32" i="22"/>
  <c r="BJ32" i="22" s="1"/>
  <c r="AF32" i="22"/>
  <c r="AS32" i="22" s="1"/>
  <c r="S32" i="22"/>
  <c r="BI28" i="22"/>
  <c r="AF28" i="22"/>
  <c r="AS28" i="22" s="1"/>
  <c r="S28" i="22"/>
  <c r="AS27" i="22"/>
  <c r="AS26" i="22"/>
  <c r="AS25" i="22"/>
  <c r="AS24" i="22"/>
  <c r="AS23" i="22"/>
  <c r="BI21" i="22"/>
  <c r="BJ21" i="22" s="1"/>
  <c r="BI20" i="22"/>
  <c r="AS20" i="22"/>
  <c r="BI19" i="22"/>
  <c r="BJ19" i="22" s="1"/>
  <c r="AF19" i="22"/>
  <c r="AS19" i="22" s="1"/>
  <c r="S19" i="22"/>
  <c r="BI18" i="22"/>
  <c r="AF18" i="22"/>
  <c r="AS18" i="22" s="1"/>
  <c r="S18" i="22"/>
  <c r="AS17" i="22"/>
  <c r="AS16" i="22"/>
  <c r="AS15" i="22"/>
  <c r="BI12" i="22"/>
  <c r="BJ12" i="22" s="1"/>
  <c r="AS12" i="22"/>
  <c r="BI11" i="22"/>
  <c r="BJ11" i="22" s="1"/>
  <c r="AF11" i="22"/>
  <c r="AS11" i="22" s="1"/>
  <c r="S11" i="22"/>
  <c r="BI10" i="22"/>
  <c r="BJ10" i="22" s="1"/>
  <c r="AF10" i="22"/>
  <c r="AS10" i="22" s="1"/>
  <c r="S10" i="22"/>
  <c r="BI9" i="22"/>
  <c r="BJ9" i="22" s="1"/>
  <c r="AF9" i="22"/>
  <c r="AS9" i="22" s="1"/>
  <c r="S9" i="22"/>
  <c r="BI8" i="22"/>
  <c r="BJ8" i="22" s="1"/>
  <c r="AF8" i="22"/>
  <c r="AS8" i="22" s="1"/>
  <c r="S8" i="22"/>
  <c r="BI7" i="22"/>
  <c r="AF7" i="22"/>
  <c r="AS7" i="22" s="1"/>
  <c r="S7" i="22"/>
  <c r="AF6" i="22"/>
  <c r="AS6" i="22" s="1"/>
  <c r="S6" i="22"/>
  <c r="BE66" i="24" l="1"/>
  <c r="C74" i="24"/>
  <c r="D74" i="24" s="1"/>
  <c r="BJ28" i="22"/>
  <c r="BI26" i="22"/>
  <c r="BJ47" i="22"/>
  <c r="BI46" i="22"/>
  <c r="BI56" i="22"/>
  <c r="BJ7" i="22"/>
  <c r="BJ6" i="22" s="1"/>
  <c r="BI6" i="22"/>
  <c r="BI36" i="22"/>
  <c r="BJ20" i="22"/>
  <c r="BI16" i="22"/>
  <c r="BJ36" i="22"/>
  <c r="BJ35" i="22" s="1"/>
  <c r="BJ46" i="22"/>
  <c r="BJ18" i="22"/>
  <c r="C73" i="22"/>
  <c r="D73" i="22" s="1"/>
  <c r="C71" i="22"/>
  <c r="D71" i="22" s="1"/>
  <c r="C72" i="22"/>
  <c r="D72" i="22" s="1"/>
  <c r="C70" i="22"/>
  <c r="BJ63" i="22"/>
  <c r="BJ56" i="22" s="1"/>
  <c r="BI66" i="22" l="1"/>
  <c r="BJ26" i="22"/>
  <c r="BJ16" i="22"/>
  <c r="C74" i="22"/>
  <c r="D74" i="22" s="1"/>
  <c r="D70" i="22"/>
  <c r="H18" i="17"/>
  <c r="H19" i="17"/>
  <c r="H20" i="17"/>
  <c r="H21" i="17"/>
  <c r="H22" i="17"/>
  <c r="B7" i="19"/>
  <c r="B8" i="19"/>
  <c r="B9" i="19"/>
  <c r="B10" i="19"/>
  <c r="B11" i="19"/>
  <c r="B12" i="19"/>
  <c r="B13" i="19"/>
  <c r="B14" i="19"/>
  <c r="B15" i="19"/>
  <c r="B16" i="19"/>
  <c r="B17" i="19"/>
  <c r="B18" i="19"/>
  <c r="B19" i="19"/>
  <c r="B20" i="19"/>
  <c r="B21" i="19"/>
  <c r="B22" i="19"/>
  <c r="B23" i="19"/>
  <c r="B24" i="19"/>
  <c r="B25" i="19"/>
  <c r="B26" i="19"/>
  <c r="B27" i="19"/>
  <c r="B28" i="19"/>
  <c r="B29" i="19"/>
  <c r="B30" i="19"/>
  <c r="B31" i="19"/>
  <c r="B32" i="19"/>
  <c r="B33" i="19"/>
  <c r="B34" i="19"/>
  <c r="B35" i="19"/>
  <c r="B36" i="19"/>
  <c r="B37" i="19"/>
  <c r="B38" i="19"/>
  <c r="B39" i="19"/>
  <c r="B40" i="19"/>
  <c r="B41" i="19"/>
  <c r="B42" i="19"/>
  <c r="B43" i="19"/>
  <c r="B44" i="19"/>
  <c r="B45" i="19"/>
  <c r="B46" i="19"/>
  <c r="B47" i="19"/>
  <c r="B2" i="21"/>
  <c r="BJ66" i="22" l="1"/>
  <c r="G143" i="21"/>
  <c r="D15" i="6" s="1"/>
  <c r="H143" i="21"/>
  <c r="I143" i="21"/>
  <c r="F143" i="21"/>
  <c r="C15" i="6" s="1"/>
  <c r="E26" i="10" l="1"/>
  <c r="E27" i="10"/>
  <c r="E28" i="10"/>
  <c r="E26" i="11"/>
  <c r="E27" i="11"/>
  <c r="E28" i="11"/>
  <c r="E29" i="11"/>
  <c r="E30" i="11"/>
  <c r="E31" i="11"/>
  <c r="E32" i="11"/>
  <c r="E33" i="11"/>
  <c r="E34" i="11"/>
  <c r="E35" i="11"/>
  <c r="E36" i="11"/>
  <c r="E37" i="11"/>
  <c r="E26" i="15"/>
  <c r="E27" i="15"/>
  <c r="B26" i="15" l="1"/>
  <c r="B27" i="15"/>
  <c r="B26" i="11"/>
  <c r="B27" i="11"/>
  <c r="B26" i="10"/>
  <c r="B27" i="10"/>
  <c r="B26" i="9"/>
  <c r="B27" i="9"/>
  <c r="B28" i="9"/>
  <c r="D26" i="1"/>
  <c r="E26" i="1"/>
  <c r="G26" i="1"/>
  <c r="H26" i="1"/>
  <c r="I26" i="1"/>
  <c r="K26" i="1"/>
  <c r="L26" i="1"/>
  <c r="M26" i="1"/>
  <c r="O26" i="1"/>
  <c r="P26" i="1"/>
  <c r="D27" i="1"/>
  <c r="E27" i="1"/>
  <c r="P27" i="1" s="1"/>
  <c r="G27" i="1"/>
  <c r="H27" i="1"/>
  <c r="I27" i="1"/>
  <c r="K27" i="1"/>
  <c r="L27" i="1"/>
  <c r="M27" i="1"/>
  <c r="O27" i="1" l="1"/>
  <c r="C3" i="19"/>
  <c r="B6" i="19" l="1"/>
  <c r="B88" i="19" l="1"/>
  <c r="B87" i="19"/>
  <c r="B86" i="19"/>
  <c r="B85" i="19"/>
  <c r="B84" i="19"/>
  <c r="B83" i="19"/>
  <c r="B82" i="19"/>
  <c r="B81" i="19"/>
  <c r="B80" i="19"/>
  <c r="B79" i="19"/>
  <c r="B78" i="19"/>
  <c r="B77" i="19"/>
  <c r="B76" i="19"/>
  <c r="B75" i="19"/>
  <c r="B74" i="19"/>
  <c r="B73" i="19"/>
  <c r="B72" i="19"/>
  <c r="B71" i="19"/>
  <c r="B70" i="19"/>
  <c r="B69" i="19"/>
  <c r="B68" i="19"/>
  <c r="B67" i="19"/>
  <c r="B66" i="19"/>
  <c r="B65" i="19"/>
  <c r="B64" i="19"/>
  <c r="B63" i="19"/>
  <c r="B62" i="19"/>
  <c r="B61" i="19"/>
  <c r="B60" i="19"/>
  <c r="B59" i="19"/>
  <c r="B58" i="19"/>
  <c r="B57" i="19"/>
  <c r="B56" i="19"/>
  <c r="B55" i="19"/>
  <c r="B54" i="19"/>
  <c r="B53" i="19"/>
  <c r="B52" i="19"/>
  <c r="B51" i="19"/>
  <c r="B50" i="19"/>
  <c r="B49" i="19"/>
  <c r="B48" i="19"/>
  <c r="B5" i="19"/>
  <c r="I4" i="19"/>
  <c r="B2" i="19"/>
  <c r="E107" i="14" l="1"/>
  <c r="G6" i="12"/>
  <c r="B5" i="15"/>
  <c r="D51" i="1" l="1"/>
  <c r="E51" i="1"/>
  <c r="P51" i="1" s="1"/>
  <c r="G51" i="1"/>
  <c r="H51" i="1"/>
  <c r="K51" i="1"/>
  <c r="L51" i="1"/>
  <c r="D52" i="1"/>
  <c r="E52" i="1"/>
  <c r="P52" i="1" s="1"/>
  <c r="G52" i="1"/>
  <c r="H52" i="1"/>
  <c r="K52" i="1"/>
  <c r="L52" i="1"/>
  <c r="D53" i="1"/>
  <c r="E53" i="1"/>
  <c r="P53" i="1" s="1"/>
  <c r="G53" i="1"/>
  <c r="H53" i="1"/>
  <c r="K53" i="1"/>
  <c r="L53" i="1"/>
  <c r="D54" i="1"/>
  <c r="E54" i="1"/>
  <c r="P54" i="1" s="1"/>
  <c r="G54" i="1"/>
  <c r="H54" i="1"/>
  <c r="K54" i="1"/>
  <c r="L54" i="1"/>
  <c r="D55" i="1"/>
  <c r="E55" i="1"/>
  <c r="P55" i="1" s="1"/>
  <c r="G55" i="1"/>
  <c r="H55" i="1"/>
  <c r="K55" i="1"/>
  <c r="L55" i="1"/>
  <c r="D56" i="1"/>
  <c r="E56" i="1"/>
  <c r="P56" i="1" s="1"/>
  <c r="G56" i="1"/>
  <c r="H56" i="1"/>
  <c r="K56" i="1"/>
  <c r="L56" i="1"/>
  <c r="D57" i="1"/>
  <c r="E57" i="1"/>
  <c r="P57" i="1" s="1"/>
  <c r="G57" i="1"/>
  <c r="H57" i="1"/>
  <c r="K57" i="1"/>
  <c r="L57" i="1"/>
  <c r="D58" i="1"/>
  <c r="E58" i="1"/>
  <c r="P58" i="1" s="1"/>
  <c r="G58" i="1"/>
  <c r="H58" i="1"/>
  <c r="K58" i="1"/>
  <c r="L58" i="1"/>
  <c r="D59" i="1"/>
  <c r="E59" i="1"/>
  <c r="P59" i="1" s="1"/>
  <c r="G59" i="1"/>
  <c r="H59" i="1"/>
  <c r="K59" i="1"/>
  <c r="L59" i="1"/>
  <c r="D60" i="1"/>
  <c r="E60" i="1"/>
  <c r="P60" i="1" s="1"/>
  <c r="G60" i="1"/>
  <c r="H60" i="1"/>
  <c r="K60" i="1"/>
  <c r="L60" i="1"/>
  <c r="D61" i="1"/>
  <c r="E61" i="1"/>
  <c r="P61" i="1" s="1"/>
  <c r="G61" i="1"/>
  <c r="H61" i="1"/>
  <c r="K61" i="1"/>
  <c r="L61" i="1"/>
  <c r="D62" i="1"/>
  <c r="E62" i="1"/>
  <c r="P62" i="1" s="1"/>
  <c r="G62" i="1"/>
  <c r="H62" i="1"/>
  <c r="K62" i="1"/>
  <c r="L62" i="1"/>
  <c r="D63" i="1"/>
  <c r="E63" i="1"/>
  <c r="P63" i="1" s="1"/>
  <c r="G63" i="1"/>
  <c r="H63" i="1"/>
  <c r="K63" i="1"/>
  <c r="L63" i="1"/>
  <c r="D64" i="1"/>
  <c r="E64" i="1"/>
  <c r="P64" i="1" s="1"/>
  <c r="G64" i="1"/>
  <c r="H64" i="1"/>
  <c r="K64" i="1"/>
  <c r="L64" i="1"/>
  <c r="D65" i="1"/>
  <c r="E65" i="1"/>
  <c r="P65" i="1" s="1"/>
  <c r="G65" i="1"/>
  <c r="H65" i="1"/>
  <c r="K65" i="1"/>
  <c r="L65" i="1"/>
  <c r="D66" i="1"/>
  <c r="E66" i="1"/>
  <c r="P66" i="1" s="1"/>
  <c r="G66" i="1"/>
  <c r="H66" i="1"/>
  <c r="K66" i="1"/>
  <c r="L66" i="1"/>
  <c r="D67" i="1"/>
  <c r="E67" i="1"/>
  <c r="P67" i="1" s="1"/>
  <c r="G67" i="1"/>
  <c r="H67" i="1"/>
  <c r="K67" i="1"/>
  <c r="L67" i="1"/>
  <c r="D68" i="1"/>
  <c r="E68" i="1"/>
  <c r="P68" i="1" s="1"/>
  <c r="G68" i="1"/>
  <c r="H68" i="1"/>
  <c r="K68" i="1"/>
  <c r="L68" i="1"/>
  <c r="D69" i="1"/>
  <c r="E69" i="1"/>
  <c r="P69" i="1" s="1"/>
  <c r="G69" i="1"/>
  <c r="H69" i="1"/>
  <c r="K69" i="1"/>
  <c r="L69" i="1"/>
  <c r="D70" i="1"/>
  <c r="E70" i="1"/>
  <c r="P70" i="1" s="1"/>
  <c r="G70" i="1"/>
  <c r="H70" i="1"/>
  <c r="K70" i="1"/>
  <c r="L70" i="1"/>
  <c r="D71" i="1"/>
  <c r="E71" i="1"/>
  <c r="P71" i="1" s="1"/>
  <c r="G71" i="1"/>
  <c r="H71" i="1"/>
  <c r="K71" i="1"/>
  <c r="L71" i="1"/>
  <c r="D72" i="1"/>
  <c r="E72" i="1"/>
  <c r="P72" i="1" s="1"/>
  <c r="G72" i="1"/>
  <c r="H72" i="1"/>
  <c r="K72" i="1"/>
  <c r="L72" i="1"/>
  <c r="D73" i="1"/>
  <c r="E73" i="1"/>
  <c r="P73" i="1" s="1"/>
  <c r="G73" i="1"/>
  <c r="H73" i="1"/>
  <c r="K73" i="1"/>
  <c r="L73" i="1"/>
  <c r="D74" i="1"/>
  <c r="E74" i="1"/>
  <c r="P74" i="1" s="1"/>
  <c r="G74" i="1"/>
  <c r="H74" i="1"/>
  <c r="K74" i="1"/>
  <c r="L74" i="1"/>
  <c r="D75" i="1"/>
  <c r="E75" i="1"/>
  <c r="P75" i="1" s="1"/>
  <c r="G75" i="1"/>
  <c r="H75" i="1"/>
  <c r="K75" i="1"/>
  <c r="L75" i="1"/>
  <c r="D76" i="1"/>
  <c r="E76" i="1"/>
  <c r="P76" i="1" s="1"/>
  <c r="G76" i="1"/>
  <c r="H76" i="1"/>
  <c r="K76" i="1"/>
  <c r="L76" i="1"/>
  <c r="D77" i="1"/>
  <c r="E77" i="1"/>
  <c r="P77" i="1" s="1"/>
  <c r="G77" i="1"/>
  <c r="H77" i="1"/>
  <c r="K77" i="1"/>
  <c r="L77" i="1"/>
  <c r="D78" i="1"/>
  <c r="E78" i="1"/>
  <c r="P78" i="1" s="1"/>
  <c r="G78" i="1"/>
  <c r="H78" i="1"/>
  <c r="K78" i="1"/>
  <c r="L78" i="1"/>
  <c r="D79" i="1"/>
  <c r="E79" i="1"/>
  <c r="P79" i="1" s="1"/>
  <c r="G79" i="1"/>
  <c r="H79" i="1"/>
  <c r="K79" i="1"/>
  <c r="L79" i="1"/>
  <c r="D80" i="1"/>
  <c r="E80" i="1"/>
  <c r="P80" i="1" s="1"/>
  <c r="G80" i="1"/>
  <c r="H80" i="1"/>
  <c r="K80" i="1"/>
  <c r="L80" i="1"/>
  <c r="D81" i="1"/>
  <c r="E81" i="1"/>
  <c r="P81" i="1" s="1"/>
  <c r="G81" i="1"/>
  <c r="H81" i="1"/>
  <c r="K81" i="1"/>
  <c r="L81" i="1"/>
  <c r="D82" i="1"/>
  <c r="E82" i="1"/>
  <c r="P82" i="1" s="1"/>
  <c r="G82" i="1"/>
  <c r="H82" i="1"/>
  <c r="K82" i="1"/>
  <c r="L82" i="1"/>
  <c r="D83" i="1"/>
  <c r="E83" i="1"/>
  <c r="P83" i="1" s="1"/>
  <c r="G83" i="1"/>
  <c r="H83" i="1"/>
  <c r="K83" i="1"/>
  <c r="L83" i="1"/>
  <c r="D84" i="1"/>
  <c r="E84" i="1"/>
  <c r="P84" i="1" s="1"/>
  <c r="G84" i="1"/>
  <c r="H84" i="1"/>
  <c r="K84" i="1"/>
  <c r="L84" i="1"/>
  <c r="D85" i="1"/>
  <c r="E85" i="1"/>
  <c r="P85" i="1" s="1"/>
  <c r="G85" i="1"/>
  <c r="H85" i="1"/>
  <c r="K85" i="1"/>
  <c r="L85" i="1"/>
  <c r="D86" i="1"/>
  <c r="E86" i="1"/>
  <c r="P86" i="1" s="1"/>
  <c r="G86" i="1"/>
  <c r="H86" i="1"/>
  <c r="K86" i="1"/>
  <c r="L86" i="1"/>
  <c r="D87" i="1"/>
  <c r="E87" i="1"/>
  <c r="P87" i="1" s="1"/>
  <c r="G87" i="1"/>
  <c r="H87" i="1"/>
  <c r="K87" i="1"/>
  <c r="L87" i="1"/>
  <c r="D88" i="1"/>
  <c r="E88" i="1"/>
  <c r="P88" i="1" s="1"/>
  <c r="G88" i="1"/>
  <c r="H88" i="1"/>
  <c r="K88" i="1"/>
  <c r="L88" i="1"/>
  <c r="D89" i="1"/>
  <c r="E89" i="1"/>
  <c r="P89" i="1" s="1"/>
  <c r="G89" i="1"/>
  <c r="H89" i="1"/>
  <c r="K89" i="1"/>
  <c r="L89" i="1"/>
  <c r="E47" i="14" l="1"/>
  <c r="E48" i="14"/>
  <c r="E49" i="14"/>
  <c r="E50" i="14"/>
  <c r="E59" i="14" l="1"/>
  <c r="E60" i="14"/>
  <c r="E61" i="14"/>
  <c r="E62" i="14"/>
  <c r="E63" i="14"/>
  <c r="E64" i="14"/>
  <c r="E65" i="14"/>
  <c r="E66" i="14"/>
  <c r="E67" i="14"/>
  <c r="E68" i="14"/>
  <c r="E69" i="14"/>
  <c r="E70" i="14"/>
  <c r="E71" i="14"/>
  <c r="E72" i="14"/>
  <c r="E73" i="14"/>
  <c r="E74" i="14"/>
  <c r="E75" i="14"/>
  <c r="E76" i="14"/>
  <c r="E77" i="14"/>
  <c r="E78" i="14"/>
  <c r="E79" i="14"/>
  <c r="E80" i="14"/>
  <c r="E81" i="14"/>
  <c r="E82" i="14"/>
  <c r="E83" i="14"/>
  <c r="E84" i="14"/>
  <c r="E85" i="14"/>
  <c r="E86" i="14"/>
  <c r="E87" i="14"/>
  <c r="E88" i="14"/>
  <c r="E89" i="14"/>
  <c r="E90" i="14"/>
  <c r="E91" i="14"/>
  <c r="E92" i="14"/>
  <c r="E93" i="14"/>
  <c r="E94" i="14"/>
  <c r="E95" i="14"/>
  <c r="E96" i="14"/>
  <c r="E97" i="14"/>
  <c r="E98" i="14"/>
  <c r="E99" i="14"/>
  <c r="E100" i="14"/>
  <c r="E101" i="14"/>
  <c r="E102" i="14"/>
  <c r="E103" i="14"/>
  <c r="E104" i="14"/>
  <c r="E105" i="14"/>
  <c r="E106" i="14"/>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91" i="12"/>
  <c r="G92" i="12"/>
  <c r="G93" i="12"/>
  <c r="G94" i="12"/>
  <c r="G95" i="12"/>
  <c r="G96" i="12"/>
  <c r="G97" i="12"/>
  <c r="G98" i="12"/>
  <c r="G99" i="12"/>
  <c r="G100" i="12"/>
  <c r="G101" i="12"/>
  <c r="G102" i="12"/>
  <c r="G103" i="12"/>
  <c r="G104" i="12"/>
  <c r="G105" i="12"/>
  <c r="G106" i="12"/>
  <c r="G107" i="12"/>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B92" i="3"/>
  <c r="B93" i="3" s="1"/>
  <c r="B94" i="3" s="1"/>
  <c r="B95" i="3" s="1"/>
  <c r="B96" i="3" s="1"/>
  <c r="B97" i="3" s="1"/>
  <c r="B98" i="3" s="1"/>
  <c r="B99" i="3" s="1"/>
  <c r="B100" i="3" s="1"/>
  <c r="B101" i="3" s="1"/>
  <c r="B102" i="3" s="1"/>
  <c r="B103" i="3" s="1"/>
  <c r="B104" i="3" s="1"/>
  <c r="B105" i="3" s="1"/>
  <c r="B106" i="3" s="1"/>
  <c r="B107" i="3" s="1"/>
  <c r="B108" i="3" s="1"/>
  <c r="B109" i="3" s="1"/>
  <c r="B110" i="3" s="1"/>
  <c r="B111" i="3" s="1"/>
  <c r="B112" i="3" s="1"/>
  <c r="B113" i="3" s="1"/>
  <c r="B114" i="3" s="1"/>
  <c r="B115" i="3" s="1"/>
  <c r="B116" i="3" s="1"/>
  <c r="B117" i="3" s="1"/>
  <c r="B118" i="3" s="1"/>
  <c r="B119" i="3" s="1"/>
  <c r="B120" i="3" s="1"/>
  <c r="B121" i="3" s="1"/>
  <c r="B122" i="3" s="1"/>
  <c r="B123" i="3" s="1"/>
  <c r="B124" i="3" s="1"/>
  <c r="B125" i="3" s="1"/>
  <c r="B126" i="3" s="1"/>
  <c r="B127" i="3" s="1"/>
  <c r="B128" i="3" s="1"/>
  <c r="B129" i="3" s="1"/>
  <c r="B130" i="3" s="1"/>
  <c r="B131" i="3" s="1"/>
  <c r="B132" i="3" s="1"/>
  <c r="B133" i="3" s="1"/>
  <c r="B134" i="3" s="1"/>
  <c r="B135" i="3" s="1"/>
  <c r="B136" i="3" s="1"/>
  <c r="B137" i="3" s="1"/>
  <c r="B138" i="3" s="1"/>
  <c r="B139" i="3" s="1"/>
  <c r="B140" i="3" s="1"/>
  <c r="B37" i="17"/>
  <c r="B38" i="17" s="1"/>
  <c r="B39" i="17" s="1"/>
  <c r="B40" i="17" s="1"/>
  <c r="B41" i="17" s="1"/>
  <c r="B42" i="17" s="1"/>
  <c r="B43" i="17" s="1"/>
  <c r="B44" i="17" s="1"/>
  <c r="B45" i="17" s="1"/>
  <c r="B46" i="17" s="1"/>
  <c r="B47" i="17" s="1"/>
  <c r="B48" i="17" s="1"/>
  <c r="B49" i="17" s="1"/>
  <c r="B50" i="17" s="1"/>
  <c r="B51" i="17" s="1"/>
  <c r="B52" i="17" s="1"/>
  <c r="B53" i="17" s="1"/>
  <c r="B54" i="17" s="1"/>
  <c r="B55" i="17" s="1"/>
  <c r="B56" i="17" s="1"/>
  <c r="B57" i="17" s="1"/>
  <c r="B58" i="17" s="1"/>
  <c r="B59" i="17" s="1"/>
  <c r="B60" i="17" s="1"/>
  <c r="B61" i="17" s="1"/>
  <c r="B62" i="17" s="1"/>
  <c r="B63" i="17" s="1"/>
  <c r="B64" i="17" s="1"/>
  <c r="B65" i="17" s="1"/>
  <c r="B66" i="17" s="1"/>
  <c r="B67" i="17" s="1"/>
  <c r="B68" i="17" s="1"/>
  <c r="B69" i="17" s="1"/>
  <c r="B70" i="17" s="1"/>
  <c r="B71" i="17" s="1"/>
  <c r="B72" i="17" s="1"/>
  <c r="B73" i="17" s="1"/>
  <c r="B74" i="17" s="1"/>
  <c r="B75" i="17" s="1"/>
  <c r="B76" i="17" s="1"/>
  <c r="B77" i="17" s="1"/>
  <c r="B78" i="17" s="1"/>
  <c r="B79" i="17" s="1"/>
  <c r="B80" i="17" s="1"/>
  <c r="B81" i="17" s="1"/>
  <c r="B82" i="17" s="1"/>
  <c r="B83" i="17" s="1"/>
  <c r="B84" i="17" s="1"/>
  <c r="B85" i="17" s="1"/>
  <c r="H37" i="17"/>
  <c r="H38" i="17"/>
  <c r="H39" i="17"/>
  <c r="H40" i="17"/>
  <c r="H41" i="17"/>
  <c r="H42" i="17"/>
  <c r="H43" i="17"/>
  <c r="H44" i="17"/>
  <c r="H45" i="17"/>
  <c r="H46" i="17"/>
  <c r="H47" i="17"/>
  <c r="H48" i="17"/>
  <c r="H49" i="17"/>
  <c r="H50" i="17"/>
  <c r="H51" i="17"/>
  <c r="H52" i="17"/>
  <c r="H53" i="17"/>
  <c r="H54" i="17"/>
  <c r="H55" i="17"/>
  <c r="H56" i="17"/>
  <c r="H57" i="17"/>
  <c r="H58" i="17"/>
  <c r="H59" i="17"/>
  <c r="H60" i="17"/>
  <c r="H61" i="17"/>
  <c r="H62" i="17"/>
  <c r="H63" i="17"/>
  <c r="H64" i="17"/>
  <c r="H65" i="17"/>
  <c r="H66" i="17"/>
  <c r="H67" i="17"/>
  <c r="H68" i="17"/>
  <c r="H69" i="17"/>
  <c r="H70" i="17"/>
  <c r="H71" i="17"/>
  <c r="H72" i="17"/>
  <c r="H73" i="17"/>
  <c r="H74" i="17"/>
  <c r="H75" i="17"/>
  <c r="H76" i="17"/>
  <c r="H77" i="17"/>
  <c r="H78" i="17"/>
  <c r="H79" i="17"/>
  <c r="H80" i="17"/>
  <c r="H81" i="17"/>
  <c r="H82" i="17"/>
  <c r="H83" i="17"/>
  <c r="H84" i="17"/>
  <c r="H85" i="17"/>
  <c r="B51" i="15"/>
  <c r="E51" i="15"/>
  <c r="B52" i="15"/>
  <c r="E52" i="15"/>
  <c r="B53" i="15"/>
  <c r="E53" i="15"/>
  <c r="B54" i="15"/>
  <c r="E54" i="15"/>
  <c r="B55" i="15"/>
  <c r="E55" i="15"/>
  <c r="B56" i="15"/>
  <c r="E56" i="15"/>
  <c r="B57" i="15"/>
  <c r="E57" i="15"/>
  <c r="B58" i="15"/>
  <c r="E58" i="15"/>
  <c r="B59" i="15"/>
  <c r="E59" i="15"/>
  <c r="B60" i="15"/>
  <c r="E60" i="15"/>
  <c r="B61" i="15"/>
  <c r="E61" i="15"/>
  <c r="B62" i="15"/>
  <c r="E62" i="15"/>
  <c r="B63" i="15"/>
  <c r="E63" i="15"/>
  <c r="B64" i="15"/>
  <c r="E64" i="15"/>
  <c r="B65" i="15"/>
  <c r="E65" i="15"/>
  <c r="B66" i="15"/>
  <c r="E66" i="15"/>
  <c r="B67" i="15"/>
  <c r="E67" i="15"/>
  <c r="B68" i="15"/>
  <c r="E68" i="15"/>
  <c r="B69" i="15"/>
  <c r="E69" i="15"/>
  <c r="B70" i="15"/>
  <c r="E70" i="15"/>
  <c r="B71" i="15"/>
  <c r="E71" i="15"/>
  <c r="B72" i="15"/>
  <c r="E72" i="15"/>
  <c r="B73" i="15"/>
  <c r="E73" i="15"/>
  <c r="B74" i="15"/>
  <c r="E74" i="15"/>
  <c r="B75" i="15"/>
  <c r="E75" i="15"/>
  <c r="B76" i="15"/>
  <c r="E76" i="15"/>
  <c r="B77" i="15"/>
  <c r="E77" i="15"/>
  <c r="B78" i="15"/>
  <c r="E78" i="15"/>
  <c r="B79" i="15"/>
  <c r="E79" i="15"/>
  <c r="B80" i="15"/>
  <c r="E80" i="15"/>
  <c r="B81" i="15"/>
  <c r="E81" i="15"/>
  <c r="B82" i="15"/>
  <c r="E82" i="15"/>
  <c r="B83" i="15"/>
  <c r="E83" i="15"/>
  <c r="B84" i="15"/>
  <c r="E84" i="15"/>
  <c r="B85" i="15"/>
  <c r="E85" i="15"/>
  <c r="B86" i="15"/>
  <c r="E86" i="15"/>
  <c r="B87" i="15"/>
  <c r="E87" i="15"/>
  <c r="B88" i="15"/>
  <c r="E88" i="15"/>
  <c r="B89" i="15"/>
  <c r="E89" i="15"/>
  <c r="E51" i="11"/>
  <c r="M51" i="1" s="1"/>
  <c r="E52" i="11"/>
  <c r="M52" i="1" s="1"/>
  <c r="E53" i="11"/>
  <c r="M53" i="1" s="1"/>
  <c r="E54" i="11"/>
  <c r="M54" i="1" s="1"/>
  <c r="E55" i="11"/>
  <c r="M55" i="1" s="1"/>
  <c r="E56" i="11"/>
  <c r="M56" i="1" s="1"/>
  <c r="E57" i="11"/>
  <c r="M57" i="1" s="1"/>
  <c r="E58" i="11"/>
  <c r="M58" i="1" s="1"/>
  <c r="E59" i="11"/>
  <c r="M59" i="1" s="1"/>
  <c r="E60" i="11"/>
  <c r="M60" i="1" s="1"/>
  <c r="E61" i="11"/>
  <c r="M61" i="1" s="1"/>
  <c r="E62" i="11"/>
  <c r="M62" i="1" s="1"/>
  <c r="E63" i="11"/>
  <c r="M63" i="1" s="1"/>
  <c r="E64" i="11"/>
  <c r="M64" i="1" s="1"/>
  <c r="E65" i="11"/>
  <c r="M65" i="1" s="1"/>
  <c r="E66" i="11"/>
  <c r="M66" i="1" s="1"/>
  <c r="E67" i="11"/>
  <c r="M67" i="1" s="1"/>
  <c r="E68" i="11"/>
  <c r="M68" i="1" s="1"/>
  <c r="E69" i="11"/>
  <c r="M69" i="1" s="1"/>
  <c r="E70" i="11"/>
  <c r="M70" i="1" s="1"/>
  <c r="E71" i="11"/>
  <c r="M71" i="1" s="1"/>
  <c r="E72" i="11"/>
  <c r="M72" i="1" s="1"/>
  <c r="E73" i="11"/>
  <c r="M73" i="1" s="1"/>
  <c r="E74" i="11"/>
  <c r="M74" i="1" s="1"/>
  <c r="E75" i="11"/>
  <c r="M75" i="1" s="1"/>
  <c r="E76" i="11"/>
  <c r="M76" i="1" s="1"/>
  <c r="E77" i="11"/>
  <c r="M77" i="1" s="1"/>
  <c r="E78" i="11"/>
  <c r="M78" i="1" s="1"/>
  <c r="E79" i="11"/>
  <c r="M79" i="1" s="1"/>
  <c r="E80" i="11"/>
  <c r="M80" i="1" s="1"/>
  <c r="E81" i="11"/>
  <c r="M81" i="1" s="1"/>
  <c r="E82" i="11"/>
  <c r="M82" i="1" s="1"/>
  <c r="E83" i="11"/>
  <c r="M83" i="1" s="1"/>
  <c r="E84" i="11"/>
  <c r="M84" i="1" s="1"/>
  <c r="E85" i="11"/>
  <c r="M85" i="1" s="1"/>
  <c r="E86" i="11"/>
  <c r="M86" i="1" s="1"/>
  <c r="E87" i="11"/>
  <c r="M87" i="1" s="1"/>
  <c r="E88" i="11"/>
  <c r="M88" i="1" s="1"/>
  <c r="E89" i="11"/>
  <c r="M89" i="1" s="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E51" i="10"/>
  <c r="I51" i="1" s="1"/>
  <c r="E52" i="10"/>
  <c r="I52" i="1" s="1"/>
  <c r="E53" i="10"/>
  <c r="I53" i="1" s="1"/>
  <c r="E54" i="10"/>
  <c r="I54" i="1" s="1"/>
  <c r="E55" i="10"/>
  <c r="I55" i="1" s="1"/>
  <c r="E56" i="10"/>
  <c r="I56" i="1" s="1"/>
  <c r="E57" i="10"/>
  <c r="I57" i="1" s="1"/>
  <c r="E58" i="10"/>
  <c r="I58" i="1" s="1"/>
  <c r="E59" i="10"/>
  <c r="I59" i="1" s="1"/>
  <c r="E60" i="10"/>
  <c r="I60" i="1" s="1"/>
  <c r="E61" i="10"/>
  <c r="I61" i="1" s="1"/>
  <c r="E62" i="10"/>
  <c r="I62" i="1" s="1"/>
  <c r="E63" i="10"/>
  <c r="I63" i="1" s="1"/>
  <c r="E64" i="10"/>
  <c r="I64" i="1" s="1"/>
  <c r="E65" i="10"/>
  <c r="I65" i="1" s="1"/>
  <c r="E66" i="10"/>
  <c r="I66" i="1" s="1"/>
  <c r="E67" i="10"/>
  <c r="I67" i="1" s="1"/>
  <c r="E68" i="10"/>
  <c r="I68" i="1" s="1"/>
  <c r="E69" i="10"/>
  <c r="I69" i="1" s="1"/>
  <c r="E70" i="10"/>
  <c r="I70" i="1" s="1"/>
  <c r="E71" i="10"/>
  <c r="I71" i="1" s="1"/>
  <c r="E72" i="10"/>
  <c r="I72" i="1" s="1"/>
  <c r="E73" i="10"/>
  <c r="I73" i="1" s="1"/>
  <c r="E74" i="10"/>
  <c r="I74" i="1" s="1"/>
  <c r="E75" i="10"/>
  <c r="I75" i="1" s="1"/>
  <c r="E76" i="10"/>
  <c r="I76" i="1" s="1"/>
  <c r="E77" i="10"/>
  <c r="I77" i="1" s="1"/>
  <c r="E78" i="10"/>
  <c r="I78" i="1" s="1"/>
  <c r="E79" i="10"/>
  <c r="I79" i="1" s="1"/>
  <c r="E80" i="10"/>
  <c r="I80" i="1" s="1"/>
  <c r="E81" i="10"/>
  <c r="I81" i="1" s="1"/>
  <c r="E82" i="10"/>
  <c r="I82" i="1" s="1"/>
  <c r="E83" i="10"/>
  <c r="I83" i="1" s="1"/>
  <c r="E84" i="10"/>
  <c r="I84" i="1" s="1"/>
  <c r="E85" i="10"/>
  <c r="I85" i="1" s="1"/>
  <c r="E86" i="10"/>
  <c r="I86" i="1" s="1"/>
  <c r="E87" i="10"/>
  <c r="I87" i="1" s="1"/>
  <c r="E88" i="10"/>
  <c r="I88" i="1" s="1"/>
  <c r="E89" i="10"/>
  <c r="I89" i="1" s="1"/>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E59" i="16"/>
  <c r="E60" i="16"/>
  <c r="E61" i="16"/>
  <c r="E62" i="16"/>
  <c r="E63" i="16"/>
  <c r="E64" i="16"/>
  <c r="E65" i="16"/>
  <c r="E66" i="16"/>
  <c r="E67" i="16"/>
  <c r="E68" i="16"/>
  <c r="E69" i="16"/>
  <c r="E70" i="16"/>
  <c r="E71" i="16"/>
  <c r="E72" i="16"/>
  <c r="E73" i="16"/>
  <c r="E74" i="16"/>
  <c r="E75" i="16"/>
  <c r="E76" i="16"/>
  <c r="E77" i="16"/>
  <c r="E78" i="16"/>
  <c r="E79" i="16"/>
  <c r="E80" i="16"/>
  <c r="E81" i="16"/>
  <c r="E82" i="16"/>
  <c r="E83" i="16"/>
  <c r="E84" i="16"/>
  <c r="E85" i="16"/>
  <c r="E86" i="16"/>
  <c r="E87" i="16"/>
  <c r="E88" i="16"/>
  <c r="E89" i="16"/>
  <c r="E90" i="16"/>
  <c r="E91" i="16"/>
  <c r="E92" i="16"/>
  <c r="E93" i="16"/>
  <c r="E94" i="16"/>
  <c r="E95" i="16"/>
  <c r="E96" i="16"/>
  <c r="E97" i="16"/>
  <c r="E98" i="16"/>
  <c r="E99" i="16"/>
  <c r="E100" i="16"/>
  <c r="E101" i="16"/>
  <c r="E102" i="16"/>
  <c r="E103" i="16"/>
  <c r="E104" i="16"/>
  <c r="E105" i="16"/>
  <c r="E106" i="16"/>
  <c r="E107" i="16"/>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O86" i="1" l="1"/>
  <c r="O82" i="1"/>
  <c r="O78" i="1"/>
  <c r="O74" i="1"/>
  <c r="O70" i="1"/>
  <c r="O68" i="1"/>
  <c r="O64" i="1"/>
  <c r="O60" i="1"/>
  <c r="O56" i="1"/>
  <c r="O52" i="1"/>
  <c r="O89" i="1"/>
  <c r="O85" i="1"/>
  <c r="O81" i="1"/>
  <c r="O77" i="1"/>
  <c r="O73" i="1"/>
  <c r="O67" i="1"/>
  <c r="O63" i="1"/>
  <c r="O59" i="1"/>
  <c r="O55" i="1"/>
  <c r="O51" i="1"/>
  <c r="O87" i="1"/>
  <c r="O83" i="1"/>
  <c r="O79" i="1"/>
  <c r="O75" i="1"/>
  <c r="O71" i="1"/>
  <c r="O69" i="1"/>
  <c r="O65" i="1"/>
  <c r="O61" i="1"/>
  <c r="O57" i="1"/>
  <c r="O53" i="1"/>
  <c r="O88" i="1"/>
  <c r="O84" i="1"/>
  <c r="O80" i="1"/>
  <c r="O76" i="1"/>
  <c r="O72" i="1"/>
  <c r="O66" i="1"/>
  <c r="O62" i="1"/>
  <c r="O58" i="1"/>
  <c r="O54" i="1"/>
  <c r="H74" i="3"/>
  <c r="H75" i="3"/>
  <c r="H76" i="3"/>
  <c r="H77" i="3"/>
  <c r="H78" i="3"/>
  <c r="H79" i="3"/>
  <c r="H80" i="3"/>
  <c r="H81" i="3"/>
  <c r="H82" i="3"/>
  <c r="H83" i="3"/>
  <c r="H84" i="3"/>
  <c r="H85" i="3"/>
  <c r="H86" i="3"/>
  <c r="H87" i="3"/>
  <c r="H88" i="3"/>
  <c r="F34" i="17"/>
  <c r="H36" i="17"/>
  <c r="H86" i="17" s="1"/>
  <c r="F86" i="17"/>
  <c r="H62" i="3" l="1"/>
  <c r="H63" i="3"/>
  <c r="H64" i="3"/>
  <c r="H65" i="3"/>
  <c r="H66" i="3"/>
  <c r="H67" i="3"/>
  <c r="H68" i="3"/>
  <c r="H69" i="3"/>
  <c r="H70" i="3"/>
  <c r="H71" i="3"/>
  <c r="H72" i="3"/>
  <c r="H73" i="3"/>
  <c r="B2" i="17" l="1"/>
  <c r="C90" i="15" l="1"/>
  <c r="C90" i="11"/>
  <c r="C90" i="10"/>
  <c r="E58" i="13"/>
  <c r="D90" i="9"/>
  <c r="C90" i="9"/>
  <c r="D25" i="1" l="1"/>
  <c r="E25" i="1"/>
  <c r="P25" i="1" s="1"/>
  <c r="G25" i="1"/>
  <c r="H25" i="1"/>
  <c r="K25" i="1"/>
  <c r="L25" i="1"/>
  <c r="E25" i="15"/>
  <c r="B25" i="15"/>
  <c r="E25" i="10"/>
  <c r="I25" i="1" s="1"/>
  <c r="E25" i="11"/>
  <c r="M25" i="1" s="1"/>
  <c r="B25" i="11"/>
  <c r="B25" i="10"/>
  <c r="B25" i="9"/>
  <c r="O25" i="1" l="1"/>
  <c r="G19" i="1" l="1"/>
  <c r="H19" i="1"/>
  <c r="K19" i="1"/>
  <c r="L19" i="1"/>
  <c r="B19" i="15"/>
  <c r="E19" i="15"/>
  <c r="B19" i="11"/>
  <c r="E19" i="11"/>
  <c r="M19" i="1" s="1"/>
  <c r="B19" i="9"/>
  <c r="B19" i="10"/>
  <c r="E19" i="10"/>
  <c r="I19" i="1" s="1"/>
  <c r="D19" i="1"/>
  <c r="E19" i="1"/>
  <c r="P19" i="1" s="1"/>
  <c r="O19" i="1" l="1"/>
  <c r="C17" i="6"/>
  <c r="H17" i="17" l="1"/>
  <c r="H16" i="17"/>
  <c r="H15" i="17"/>
  <c r="H14" i="17"/>
  <c r="H13" i="17"/>
  <c r="H12" i="17"/>
  <c r="H11" i="17"/>
  <c r="H9" i="17"/>
  <c r="H8" i="17"/>
  <c r="H7" i="17"/>
  <c r="H6" i="17"/>
  <c r="H34" i="17" l="1"/>
  <c r="C11" i="6" s="1"/>
  <c r="B11" i="6"/>
  <c r="D3" i="17"/>
  <c r="B23" i="7"/>
  <c r="F87" i="17"/>
  <c r="C23" i="7" l="1"/>
  <c r="H87" i="17"/>
  <c r="D28" i="1"/>
  <c r="E28" i="1"/>
  <c r="P28" i="1" s="1"/>
  <c r="G28" i="1"/>
  <c r="H28" i="1"/>
  <c r="K28" i="1"/>
  <c r="L28" i="1"/>
  <c r="D29" i="1"/>
  <c r="E29" i="1"/>
  <c r="P29" i="1" s="1"/>
  <c r="G29" i="1"/>
  <c r="H29" i="1"/>
  <c r="K29" i="1"/>
  <c r="L29" i="1"/>
  <c r="D30" i="1"/>
  <c r="E30" i="1"/>
  <c r="P30" i="1" s="1"/>
  <c r="G30" i="1"/>
  <c r="H30" i="1"/>
  <c r="K30" i="1"/>
  <c r="L30" i="1"/>
  <c r="D31" i="1"/>
  <c r="E31" i="1"/>
  <c r="P31" i="1" s="1"/>
  <c r="G31" i="1"/>
  <c r="H31" i="1"/>
  <c r="K31" i="1"/>
  <c r="L31" i="1"/>
  <c r="D32" i="1"/>
  <c r="E32" i="1"/>
  <c r="P32" i="1" s="1"/>
  <c r="G32" i="1"/>
  <c r="H32" i="1"/>
  <c r="K32" i="1"/>
  <c r="L32" i="1"/>
  <c r="D33" i="1"/>
  <c r="E33" i="1"/>
  <c r="P33" i="1" s="1"/>
  <c r="G33" i="1"/>
  <c r="H33" i="1"/>
  <c r="K33" i="1"/>
  <c r="L33" i="1"/>
  <c r="D34" i="1"/>
  <c r="E34" i="1"/>
  <c r="P34" i="1" s="1"/>
  <c r="G34" i="1"/>
  <c r="H34" i="1"/>
  <c r="K34" i="1"/>
  <c r="L34" i="1"/>
  <c r="D35" i="1"/>
  <c r="E35" i="1"/>
  <c r="P35" i="1" s="1"/>
  <c r="G35" i="1"/>
  <c r="H35" i="1"/>
  <c r="K35" i="1"/>
  <c r="L35" i="1"/>
  <c r="D36" i="1"/>
  <c r="E36" i="1"/>
  <c r="P36" i="1" s="1"/>
  <c r="G36" i="1"/>
  <c r="H36" i="1"/>
  <c r="K36" i="1"/>
  <c r="L36" i="1"/>
  <c r="D37" i="1"/>
  <c r="E37" i="1"/>
  <c r="P37" i="1" s="1"/>
  <c r="G37" i="1"/>
  <c r="H37" i="1"/>
  <c r="K37" i="1"/>
  <c r="L37" i="1"/>
  <c r="D38" i="1"/>
  <c r="E38" i="1"/>
  <c r="P38" i="1" s="1"/>
  <c r="G38" i="1"/>
  <c r="H38" i="1"/>
  <c r="K38" i="1"/>
  <c r="L38" i="1"/>
  <c r="D39" i="1"/>
  <c r="E39" i="1"/>
  <c r="P39" i="1" s="1"/>
  <c r="G39" i="1"/>
  <c r="H39" i="1"/>
  <c r="K39" i="1"/>
  <c r="L39" i="1"/>
  <c r="D40" i="1"/>
  <c r="E40" i="1"/>
  <c r="P40" i="1" s="1"/>
  <c r="G40" i="1"/>
  <c r="H40" i="1"/>
  <c r="K40" i="1"/>
  <c r="L40" i="1"/>
  <c r="D41" i="1"/>
  <c r="E41" i="1"/>
  <c r="P41" i="1" s="1"/>
  <c r="G41" i="1"/>
  <c r="H41" i="1"/>
  <c r="K41" i="1"/>
  <c r="L41" i="1"/>
  <c r="B28" i="15"/>
  <c r="E28" i="15"/>
  <c r="B29" i="15"/>
  <c r="E29" i="15"/>
  <c r="B30" i="15"/>
  <c r="E30" i="15"/>
  <c r="B31" i="15"/>
  <c r="E31" i="15"/>
  <c r="B32" i="15"/>
  <c r="E32" i="15"/>
  <c r="B33" i="15"/>
  <c r="E33" i="15"/>
  <c r="B34" i="15"/>
  <c r="E34" i="15"/>
  <c r="B35" i="15"/>
  <c r="E35" i="15"/>
  <c r="B36" i="15"/>
  <c r="E36" i="15"/>
  <c r="B37" i="15"/>
  <c r="E37" i="15"/>
  <c r="B38" i="15"/>
  <c r="E38" i="15"/>
  <c r="B39" i="15"/>
  <c r="E39" i="15"/>
  <c r="B40" i="15"/>
  <c r="E40" i="15"/>
  <c r="B41" i="15"/>
  <c r="E41" i="15"/>
  <c r="B28" i="11"/>
  <c r="M28" i="1"/>
  <c r="B29" i="11"/>
  <c r="M29" i="1"/>
  <c r="B30" i="11"/>
  <c r="M30" i="1"/>
  <c r="B31" i="11"/>
  <c r="M31" i="1"/>
  <c r="B32" i="11"/>
  <c r="M32" i="1"/>
  <c r="B33" i="11"/>
  <c r="M33" i="1"/>
  <c r="B34" i="11"/>
  <c r="M34" i="1"/>
  <c r="B35" i="11"/>
  <c r="M35" i="1"/>
  <c r="B36" i="11"/>
  <c r="M36" i="1"/>
  <c r="B37" i="11"/>
  <c r="M37" i="1"/>
  <c r="B38" i="11"/>
  <c r="E38" i="11"/>
  <c r="M38" i="1" s="1"/>
  <c r="B39" i="11"/>
  <c r="E39" i="11"/>
  <c r="M39" i="1" s="1"/>
  <c r="B40" i="11"/>
  <c r="E40" i="11"/>
  <c r="M40" i="1" s="1"/>
  <c r="B41" i="11"/>
  <c r="E41" i="11"/>
  <c r="M41" i="1" s="1"/>
  <c r="B28" i="10"/>
  <c r="I28" i="1"/>
  <c r="B29" i="10"/>
  <c r="E29" i="10"/>
  <c r="I29" i="1" s="1"/>
  <c r="B30" i="10"/>
  <c r="E30" i="10"/>
  <c r="I30" i="1" s="1"/>
  <c r="B31" i="10"/>
  <c r="E31" i="10"/>
  <c r="I31" i="1" s="1"/>
  <c r="B32" i="10"/>
  <c r="E32" i="10"/>
  <c r="I32" i="1" s="1"/>
  <c r="B33" i="10"/>
  <c r="E33" i="10"/>
  <c r="I33" i="1" s="1"/>
  <c r="B34" i="10"/>
  <c r="E34" i="10"/>
  <c r="I34" i="1" s="1"/>
  <c r="B35" i="10"/>
  <c r="E35" i="10"/>
  <c r="I35" i="1" s="1"/>
  <c r="B36" i="10"/>
  <c r="E36" i="10"/>
  <c r="I36" i="1" s="1"/>
  <c r="B37" i="10"/>
  <c r="E37" i="10"/>
  <c r="I37" i="1" s="1"/>
  <c r="B38" i="10"/>
  <c r="E38" i="10"/>
  <c r="I38" i="1" s="1"/>
  <c r="B39" i="10"/>
  <c r="E39" i="10"/>
  <c r="I39" i="1" s="1"/>
  <c r="B40" i="10"/>
  <c r="E40" i="10"/>
  <c r="I40" i="1" s="1"/>
  <c r="B41" i="10"/>
  <c r="E41" i="10"/>
  <c r="I41" i="1" s="1"/>
  <c r="B29" i="9"/>
  <c r="B30" i="9"/>
  <c r="B31" i="9"/>
  <c r="B33" i="9"/>
  <c r="B34" i="9"/>
  <c r="B35" i="9"/>
  <c r="B36" i="9"/>
  <c r="B37" i="9"/>
  <c r="B38" i="9"/>
  <c r="B39" i="9"/>
  <c r="B40" i="9"/>
  <c r="B41" i="9"/>
  <c r="O29" i="1" l="1"/>
  <c r="O32" i="1"/>
  <c r="O31" i="1"/>
  <c r="O40" i="1"/>
  <c r="O39" i="1"/>
  <c r="O28" i="1"/>
  <c r="O36" i="1"/>
  <c r="O35" i="1"/>
  <c r="O30" i="1"/>
  <c r="O41" i="1"/>
  <c r="O37" i="1"/>
  <c r="O33" i="1"/>
  <c r="O38" i="1"/>
  <c r="O34" i="1"/>
  <c r="C48" i="15" l="1"/>
  <c r="C48" i="11"/>
  <c r="C48" i="10"/>
  <c r="D48" i="9"/>
  <c r="C48" i="9"/>
  <c r="B16" i="7" l="1"/>
  <c r="C3" i="6"/>
  <c r="B15" i="7"/>
  <c r="C16" i="7"/>
  <c r="D3" i="3" l="1"/>
  <c r="C15" i="7"/>
  <c r="C24" i="7" l="1"/>
  <c r="B109" i="16"/>
  <c r="F108" i="16"/>
  <c r="C108" i="16"/>
  <c r="E58" i="16"/>
  <c r="B57" i="16"/>
  <c r="F56" i="16"/>
  <c r="D8" i="6" s="1"/>
  <c r="C56" i="16"/>
  <c r="E55" i="16"/>
  <c r="E54" i="16"/>
  <c r="E53" i="16"/>
  <c r="E52" i="16"/>
  <c r="E51" i="16"/>
  <c r="E50" i="16"/>
  <c r="E49" i="16"/>
  <c r="E48" i="16"/>
  <c r="E47" i="16"/>
  <c r="E46" i="16"/>
  <c r="E45" i="16"/>
  <c r="E44" i="16"/>
  <c r="E43" i="16"/>
  <c r="E42" i="16"/>
  <c r="E41" i="16"/>
  <c r="E40" i="16"/>
  <c r="E39" i="16"/>
  <c r="E38" i="16"/>
  <c r="E37" i="16"/>
  <c r="E36" i="16"/>
  <c r="E35" i="16"/>
  <c r="E34" i="16"/>
  <c r="E33" i="16"/>
  <c r="E32" i="16"/>
  <c r="E31" i="16"/>
  <c r="E30" i="16"/>
  <c r="E29" i="16"/>
  <c r="E28" i="16"/>
  <c r="E27" i="16"/>
  <c r="E26" i="16"/>
  <c r="E25" i="16"/>
  <c r="E24" i="16"/>
  <c r="E23" i="16"/>
  <c r="E22" i="16"/>
  <c r="E21" i="16"/>
  <c r="E20" i="16"/>
  <c r="E19" i="16"/>
  <c r="E18" i="16"/>
  <c r="E17" i="16"/>
  <c r="E16" i="16"/>
  <c r="E15" i="16"/>
  <c r="E14" i="16"/>
  <c r="E13" i="16"/>
  <c r="E12" i="16"/>
  <c r="E11" i="16"/>
  <c r="E10" i="16"/>
  <c r="E9" i="16"/>
  <c r="E8" i="16"/>
  <c r="E7" i="16"/>
  <c r="E6" i="16"/>
  <c r="B5" i="16"/>
  <c r="G4" i="16"/>
  <c r="F4" i="16"/>
  <c r="E4" i="16"/>
  <c r="B2" i="16"/>
  <c r="E108" i="16" l="1"/>
  <c r="E56" i="16"/>
  <c r="C8" i="6" s="1"/>
  <c r="C3" i="16"/>
  <c r="B8" i="6"/>
  <c r="B20" i="7"/>
  <c r="C109" i="16"/>
  <c r="F109" i="16"/>
  <c r="B90" i="1"/>
  <c r="C20" i="7" l="1"/>
  <c r="B108" i="16"/>
  <c r="E109" i="16"/>
  <c r="B48" i="1"/>
  <c r="B91" i="15"/>
  <c r="E50" i="15"/>
  <c r="E90" i="15" s="1"/>
  <c r="B50" i="15"/>
  <c r="B49" i="15"/>
  <c r="E47" i="15"/>
  <c r="B47" i="15"/>
  <c r="E46" i="15"/>
  <c r="B46" i="15"/>
  <c r="E45" i="15"/>
  <c r="B45" i="15"/>
  <c r="E44" i="15"/>
  <c r="B44" i="15"/>
  <c r="E43" i="15"/>
  <c r="B43" i="15"/>
  <c r="E42" i="15"/>
  <c r="B42" i="15"/>
  <c r="E24" i="15"/>
  <c r="B24" i="15"/>
  <c r="E23" i="15"/>
  <c r="B23" i="15"/>
  <c r="E22" i="15"/>
  <c r="B22" i="15"/>
  <c r="E21" i="15"/>
  <c r="B21" i="15"/>
  <c r="E20" i="15"/>
  <c r="B20" i="15"/>
  <c r="E18" i="15"/>
  <c r="B18" i="15"/>
  <c r="E17" i="15"/>
  <c r="B17" i="15"/>
  <c r="E16" i="15"/>
  <c r="B16" i="15"/>
  <c r="E15" i="15"/>
  <c r="B15" i="15"/>
  <c r="E14" i="15"/>
  <c r="B14" i="15"/>
  <c r="E13" i="15"/>
  <c r="B13" i="15"/>
  <c r="E12" i="15"/>
  <c r="B12" i="15"/>
  <c r="E11" i="15"/>
  <c r="B11" i="15"/>
  <c r="E10" i="15"/>
  <c r="B10" i="15"/>
  <c r="E9" i="15"/>
  <c r="B9" i="15"/>
  <c r="E8" i="15"/>
  <c r="B8" i="15"/>
  <c r="E7" i="15"/>
  <c r="B7" i="15"/>
  <c r="E6" i="15"/>
  <c r="B6" i="15"/>
  <c r="E4" i="15"/>
  <c r="D4" i="15"/>
  <c r="C4" i="15"/>
  <c r="B2" i="15"/>
  <c r="C3" i="15" l="1"/>
  <c r="B48" i="15"/>
  <c r="B56" i="16"/>
  <c r="E48" i="15"/>
  <c r="C108" i="14"/>
  <c r="C56" i="14"/>
  <c r="F108" i="13"/>
  <c r="C108" i="13"/>
  <c r="F56" i="13"/>
  <c r="C56" i="13"/>
  <c r="H108" i="12"/>
  <c r="E108" i="12"/>
  <c r="H56" i="12"/>
  <c r="E56" i="12"/>
  <c r="I141" i="3"/>
  <c r="F141" i="3"/>
  <c r="I89" i="3"/>
  <c r="F89" i="3"/>
  <c r="F142" i="3" l="1"/>
  <c r="I142" i="3"/>
  <c r="H109" i="12"/>
  <c r="E109" i="12"/>
  <c r="E91" i="15"/>
  <c r="C91" i="15"/>
  <c r="B45" i="7"/>
  <c r="H91" i="3" l="1"/>
  <c r="H141" i="3" s="1"/>
  <c r="H61" i="3"/>
  <c r="H60" i="3"/>
  <c r="H59" i="3"/>
  <c r="H58" i="3"/>
  <c r="H57" i="3"/>
  <c r="H56" i="3"/>
  <c r="H55" i="3"/>
  <c r="H54" i="3"/>
  <c r="H53" i="3"/>
  <c r="H52" i="3"/>
  <c r="H51" i="3"/>
  <c r="H45" i="3"/>
  <c r="H40" i="3"/>
  <c r="H39" i="3"/>
  <c r="H38" i="3"/>
  <c r="H37" i="3"/>
  <c r="H36" i="3"/>
  <c r="H35" i="3"/>
  <c r="H34" i="3"/>
  <c r="H33" i="3"/>
  <c r="H32" i="3"/>
  <c r="H31" i="3"/>
  <c r="H6" i="3"/>
  <c r="H89" i="3" l="1"/>
  <c r="H142" i="3" s="1"/>
  <c r="C18" i="6"/>
  <c r="E58" i="14" l="1"/>
  <c r="B109" i="14"/>
  <c r="B57" i="14"/>
  <c r="E55" i="14"/>
  <c r="E54" i="14"/>
  <c r="E53" i="14"/>
  <c r="E52" i="14"/>
  <c r="E51" i="14"/>
  <c r="E46" i="14"/>
  <c r="E45" i="14"/>
  <c r="E44" i="14"/>
  <c r="E43" i="14"/>
  <c r="E42" i="14"/>
  <c r="E41" i="14"/>
  <c r="E40" i="14"/>
  <c r="E39" i="14"/>
  <c r="E38" i="14"/>
  <c r="E37" i="14"/>
  <c r="E36" i="14"/>
  <c r="E35" i="14"/>
  <c r="E34" i="14"/>
  <c r="E33" i="14"/>
  <c r="E32" i="14"/>
  <c r="E31" i="14"/>
  <c r="E30" i="14"/>
  <c r="E29" i="14"/>
  <c r="E28" i="14"/>
  <c r="E27" i="14"/>
  <c r="E26" i="14"/>
  <c r="E25" i="14"/>
  <c r="E24" i="14"/>
  <c r="E23" i="14"/>
  <c r="E22" i="14"/>
  <c r="E21" i="14"/>
  <c r="E20" i="14"/>
  <c r="E19" i="14"/>
  <c r="E18" i="14"/>
  <c r="E17" i="14"/>
  <c r="E16" i="14"/>
  <c r="E15" i="14"/>
  <c r="E14" i="14"/>
  <c r="E13" i="14"/>
  <c r="E12" i="14"/>
  <c r="E11" i="14"/>
  <c r="E10" i="14"/>
  <c r="E9" i="14"/>
  <c r="E8" i="14"/>
  <c r="E7" i="14"/>
  <c r="E6" i="14"/>
  <c r="B5" i="14"/>
  <c r="E4" i="14"/>
  <c r="D4" i="14"/>
  <c r="C4" i="14"/>
  <c r="B2" i="14"/>
  <c r="B18" i="6"/>
  <c r="B16" i="6"/>
  <c r="D7" i="6"/>
  <c r="D13" i="6"/>
  <c r="D12" i="6"/>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E9" i="13"/>
  <c r="E8" i="13"/>
  <c r="E7" i="13"/>
  <c r="E6" i="13"/>
  <c r="F4" i="13"/>
  <c r="B109" i="13"/>
  <c r="B57" i="13"/>
  <c r="B5" i="13"/>
  <c r="G4" i="13"/>
  <c r="E4" i="13"/>
  <c r="B2" i="13"/>
  <c r="G58" i="12"/>
  <c r="G55" i="12"/>
  <c r="G54" i="12"/>
  <c r="G53" i="12"/>
  <c r="G52" i="12"/>
  <c r="G51" i="12"/>
  <c r="G50" i="12"/>
  <c r="G49" i="12"/>
  <c r="G48" i="12"/>
  <c r="G47" i="12"/>
  <c r="G46" i="12"/>
  <c r="G45" i="12"/>
  <c r="G44" i="12"/>
  <c r="G43" i="12"/>
  <c r="G42" i="12"/>
  <c r="G41" i="12"/>
  <c r="G40" i="12"/>
  <c r="G39" i="12"/>
  <c r="G38" i="12"/>
  <c r="G37" i="12"/>
  <c r="G36" i="12"/>
  <c r="G35" i="12"/>
  <c r="G34" i="12"/>
  <c r="G33" i="12"/>
  <c r="G32" i="12"/>
  <c r="G31" i="12"/>
  <c r="G30" i="12"/>
  <c r="G29" i="12"/>
  <c r="G28" i="12"/>
  <c r="G27" i="12"/>
  <c r="G26" i="12"/>
  <c r="G25" i="12"/>
  <c r="G24" i="12"/>
  <c r="G23" i="12"/>
  <c r="G22" i="12"/>
  <c r="G21" i="12"/>
  <c r="G20" i="12"/>
  <c r="G19" i="12"/>
  <c r="G18" i="12"/>
  <c r="G17" i="12"/>
  <c r="G16" i="12"/>
  <c r="G15" i="12"/>
  <c r="G14" i="12"/>
  <c r="G13" i="12"/>
  <c r="G12" i="12"/>
  <c r="G11" i="12"/>
  <c r="G10" i="12"/>
  <c r="G9" i="12"/>
  <c r="G8" i="12"/>
  <c r="G7" i="12"/>
  <c r="B109" i="12"/>
  <c r="B57" i="12"/>
  <c r="B5" i="12"/>
  <c r="B2" i="12"/>
  <c r="L50" i="1"/>
  <c r="K50" i="1"/>
  <c r="L47" i="1"/>
  <c r="K47" i="1"/>
  <c r="L46" i="1"/>
  <c r="K46" i="1"/>
  <c r="L45" i="1"/>
  <c r="K45" i="1"/>
  <c r="L44" i="1"/>
  <c r="K44" i="1"/>
  <c r="L43" i="1"/>
  <c r="K43" i="1"/>
  <c r="L42" i="1"/>
  <c r="K42" i="1"/>
  <c r="L24" i="1"/>
  <c r="K24" i="1"/>
  <c r="L23" i="1"/>
  <c r="K23" i="1"/>
  <c r="L22" i="1"/>
  <c r="K22" i="1"/>
  <c r="L21" i="1"/>
  <c r="K21" i="1"/>
  <c r="L20" i="1"/>
  <c r="K20" i="1"/>
  <c r="L18" i="1"/>
  <c r="K18" i="1"/>
  <c r="L17" i="1"/>
  <c r="K17" i="1"/>
  <c r="L16" i="1"/>
  <c r="K16" i="1"/>
  <c r="L15" i="1"/>
  <c r="K15" i="1"/>
  <c r="L14" i="1"/>
  <c r="K14" i="1"/>
  <c r="L13" i="1"/>
  <c r="K13" i="1"/>
  <c r="L12" i="1"/>
  <c r="K12" i="1"/>
  <c r="L11" i="1"/>
  <c r="K11" i="1"/>
  <c r="L10" i="1"/>
  <c r="K10" i="1"/>
  <c r="L9" i="1"/>
  <c r="K9" i="1"/>
  <c r="L8" i="1"/>
  <c r="K8" i="1"/>
  <c r="L7" i="1"/>
  <c r="K7" i="1"/>
  <c r="L6" i="1"/>
  <c r="K6" i="1"/>
  <c r="B91" i="11"/>
  <c r="E50" i="11"/>
  <c r="B50" i="11"/>
  <c r="B49" i="11"/>
  <c r="E47" i="11"/>
  <c r="M47" i="1" s="1"/>
  <c r="B47" i="11"/>
  <c r="E46" i="11"/>
  <c r="M46" i="1" s="1"/>
  <c r="B46" i="11"/>
  <c r="E45" i="11"/>
  <c r="M45" i="1" s="1"/>
  <c r="B45" i="11"/>
  <c r="E44" i="11"/>
  <c r="M44" i="1" s="1"/>
  <c r="B44" i="11"/>
  <c r="E43" i="11"/>
  <c r="M43" i="1" s="1"/>
  <c r="B43" i="11"/>
  <c r="E42" i="11"/>
  <c r="M42" i="1" s="1"/>
  <c r="B42" i="11"/>
  <c r="E24" i="11"/>
  <c r="M24" i="1" s="1"/>
  <c r="B24" i="11"/>
  <c r="E23" i="11"/>
  <c r="M23" i="1" s="1"/>
  <c r="B23" i="11"/>
  <c r="E22" i="11"/>
  <c r="M22" i="1" s="1"/>
  <c r="B22" i="11"/>
  <c r="E21" i="11"/>
  <c r="M21" i="1" s="1"/>
  <c r="B21" i="11"/>
  <c r="E20" i="11"/>
  <c r="M20" i="1" s="1"/>
  <c r="B20" i="11"/>
  <c r="E18" i="11"/>
  <c r="M18" i="1" s="1"/>
  <c r="B18" i="11"/>
  <c r="E17" i="11"/>
  <c r="M17" i="1" s="1"/>
  <c r="B17" i="11"/>
  <c r="E16" i="11"/>
  <c r="M16" i="1" s="1"/>
  <c r="B16" i="11"/>
  <c r="E15" i="11"/>
  <c r="M15" i="1" s="1"/>
  <c r="B15" i="11"/>
  <c r="E14" i="11"/>
  <c r="M14" i="1" s="1"/>
  <c r="B14" i="11"/>
  <c r="E13" i="11"/>
  <c r="M13" i="1" s="1"/>
  <c r="B13" i="11"/>
  <c r="E12" i="11"/>
  <c r="M12" i="1" s="1"/>
  <c r="B12" i="11"/>
  <c r="E11" i="11"/>
  <c r="M11" i="1" s="1"/>
  <c r="B11" i="11"/>
  <c r="E10" i="11"/>
  <c r="M10" i="1" s="1"/>
  <c r="B10" i="11"/>
  <c r="E9" i="11"/>
  <c r="M9" i="1" s="1"/>
  <c r="B9" i="11"/>
  <c r="E8" i="11"/>
  <c r="M8" i="1" s="1"/>
  <c r="B8" i="11"/>
  <c r="E7" i="11"/>
  <c r="M7" i="1" s="1"/>
  <c r="B7" i="11"/>
  <c r="E6" i="11"/>
  <c r="M6" i="1" s="1"/>
  <c r="B6" i="11"/>
  <c r="B5" i="11"/>
  <c r="E4" i="11"/>
  <c r="D4" i="11"/>
  <c r="C4" i="11"/>
  <c r="B2" i="11"/>
  <c r="H50" i="1"/>
  <c r="G50" i="1"/>
  <c r="H47" i="1"/>
  <c r="G47" i="1"/>
  <c r="H46" i="1"/>
  <c r="G46" i="1"/>
  <c r="H45" i="1"/>
  <c r="G45" i="1"/>
  <c r="H44" i="1"/>
  <c r="G44" i="1"/>
  <c r="H43" i="1"/>
  <c r="G43" i="1"/>
  <c r="H42" i="1"/>
  <c r="G42" i="1"/>
  <c r="H24" i="1"/>
  <c r="G24" i="1"/>
  <c r="H23" i="1"/>
  <c r="G23" i="1"/>
  <c r="H22" i="1"/>
  <c r="G22" i="1"/>
  <c r="H21" i="1"/>
  <c r="G21" i="1"/>
  <c r="H20" i="1"/>
  <c r="G20" i="1"/>
  <c r="H18" i="1"/>
  <c r="G18" i="1"/>
  <c r="H17" i="1"/>
  <c r="G17" i="1"/>
  <c r="H16" i="1"/>
  <c r="G16" i="1"/>
  <c r="H15" i="1"/>
  <c r="G15" i="1"/>
  <c r="H14" i="1"/>
  <c r="G14" i="1"/>
  <c r="H13" i="1"/>
  <c r="G13" i="1"/>
  <c r="H12" i="1"/>
  <c r="G12" i="1"/>
  <c r="H11" i="1"/>
  <c r="G11" i="1"/>
  <c r="H10" i="1"/>
  <c r="G10" i="1"/>
  <c r="H9" i="1"/>
  <c r="G9" i="1"/>
  <c r="H8" i="1"/>
  <c r="G8" i="1"/>
  <c r="H7" i="1"/>
  <c r="G7" i="1"/>
  <c r="H6" i="1"/>
  <c r="G6" i="1"/>
  <c r="C3" i="9" l="1"/>
  <c r="C3" i="14"/>
  <c r="C3" i="10"/>
  <c r="C3" i="11"/>
  <c r="D3" i="12"/>
  <c r="M50" i="1"/>
  <c r="M90" i="1" s="1"/>
  <c r="E90" i="11"/>
  <c r="K90" i="1"/>
  <c r="G90" i="1"/>
  <c r="E48" i="11"/>
  <c r="E108" i="13"/>
  <c r="E56" i="13"/>
  <c r="C7" i="6" s="1"/>
  <c r="E108" i="14"/>
  <c r="E56" i="14"/>
  <c r="C14" i="6" s="1"/>
  <c r="G108" i="12"/>
  <c r="G56" i="12"/>
  <c r="K48" i="1"/>
  <c r="G48" i="1"/>
  <c r="C3" i="13"/>
  <c r="C19" i="7" s="1"/>
  <c r="B25" i="7"/>
  <c r="B18" i="7"/>
  <c r="B14" i="6"/>
  <c r="B26" i="7"/>
  <c r="B12" i="6"/>
  <c r="B24" i="7"/>
  <c r="B10" i="6"/>
  <c r="B22" i="7"/>
  <c r="B9" i="6"/>
  <c r="B21" i="7"/>
  <c r="B7" i="6"/>
  <c r="B19" i="7"/>
  <c r="B6" i="6"/>
  <c r="C109" i="14"/>
  <c r="B13" i="6"/>
  <c r="C109" i="13"/>
  <c r="F109" i="13"/>
  <c r="D4" i="9"/>
  <c r="C4" i="9"/>
  <c r="P4" i="1"/>
  <c r="O4" i="1"/>
  <c r="E4" i="1"/>
  <c r="D4" i="1"/>
  <c r="E4" i="9"/>
  <c r="E47" i="10"/>
  <c r="I47" i="1" s="1"/>
  <c r="E46" i="10"/>
  <c r="I46" i="1" s="1"/>
  <c r="E45" i="10"/>
  <c r="I45" i="1" s="1"/>
  <c r="E44" i="10"/>
  <c r="I44" i="1" s="1"/>
  <c r="E43" i="10"/>
  <c r="I43" i="1" s="1"/>
  <c r="E42" i="10"/>
  <c r="I42" i="1" s="1"/>
  <c r="E24" i="10"/>
  <c r="I24" i="1" s="1"/>
  <c r="E23" i="10"/>
  <c r="I23" i="1" s="1"/>
  <c r="E22" i="10"/>
  <c r="I22" i="1" s="1"/>
  <c r="E21" i="10"/>
  <c r="I21" i="1" s="1"/>
  <c r="E20" i="10"/>
  <c r="I20" i="1" s="1"/>
  <c r="E18" i="10"/>
  <c r="I18" i="1" s="1"/>
  <c r="E17" i="10"/>
  <c r="I17" i="1" s="1"/>
  <c r="E16" i="10"/>
  <c r="I16" i="1" s="1"/>
  <c r="E15" i="10"/>
  <c r="I15" i="1" s="1"/>
  <c r="E14" i="10"/>
  <c r="I14" i="1" s="1"/>
  <c r="E13" i="10"/>
  <c r="I13" i="1" s="1"/>
  <c r="E12" i="10"/>
  <c r="I12" i="1" s="1"/>
  <c r="E11" i="10"/>
  <c r="I11" i="1" s="1"/>
  <c r="E10" i="10"/>
  <c r="I10" i="1" s="1"/>
  <c r="E9" i="10"/>
  <c r="I9" i="1" s="1"/>
  <c r="E8" i="10"/>
  <c r="I8" i="1" s="1"/>
  <c r="E7" i="10"/>
  <c r="I7" i="1" s="1"/>
  <c r="E50" i="10"/>
  <c r="E6" i="10"/>
  <c r="I6" i="1" s="1"/>
  <c r="E4" i="10"/>
  <c r="D4" i="10"/>
  <c r="C4" i="10"/>
  <c r="B91" i="10"/>
  <c r="B50" i="10"/>
  <c r="B49" i="10"/>
  <c r="B47" i="10"/>
  <c r="B46" i="10"/>
  <c r="B45" i="10"/>
  <c r="B44" i="10"/>
  <c r="B43" i="10"/>
  <c r="B42" i="10"/>
  <c r="B24" i="10"/>
  <c r="B23" i="10"/>
  <c r="B22" i="10"/>
  <c r="B21" i="10"/>
  <c r="B20" i="10"/>
  <c r="B18" i="10"/>
  <c r="B17" i="10"/>
  <c r="B16" i="10"/>
  <c r="B15" i="10"/>
  <c r="B14" i="10"/>
  <c r="B13" i="10"/>
  <c r="B12" i="10"/>
  <c r="B11" i="10"/>
  <c r="B10" i="10"/>
  <c r="B9" i="10"/>
  <c r="B8" i="10"/>
  <c r="B7" i="10"/>
  <c r="B6" i="10"/>
  <c r="B5" i="10"/>
  <c r="B2" i="10"/>
  <c r="E50" i="1"/>
  <c r="D50" i="1"/>
  <c r="E47" i="1"/>
  <c r="P47" i="1" s="1"/>
  <c r="D47" i="1"/>
  <c r="E46" i="1"/>
  <c r="P46" i="1" s="1"/>
  <c r="D46" i="1"/>
  <c r="E45" i="1"/>
  <c r="P45" i="1" s="1"/>
  <c r="D45" i="1"/>
  <c r="E44" i="1"/>
  <c r="P44" i="1" s="1"/>
  <c r="D44" i="1"/>
  <c r="E43" i="1"/>
  <c r="P43" i="1" s="1"/>
  <c r="D43" i="1"/>
  <c r="E42" i="1"/>
  <c r="P42" i="1" s="1"/>
  <c r="D42" i="1"/>
  <c r="E24" i="1"/>
  <c r="P24" i="1" s="1"/>
  <c r="D24" i="1"/>
  <c r="E23" i="1"/>
  <c r="P23" i="1" s="1"/>
  <c r="D23" i="1"/>
  <c r="E22" i="1"/>
  <c r="P22" i="1" s="1"/>
  <c r="D22" i="1"/>
  <c r="E21" i="1"/>
  <c r="P21" i="1" s="1"/>
  <c r="D21" i="1"/>
  <c r="E20" i="1"/>
  <c r="P20" i="1" s="1"/>
  <c r="D20" i="1"/>
  <c r="E18" i="1"/>
  <c r="P18" i="1" s="1"/>
  <c r="D18" i="1"/>
  <c r="E17" i="1"/>
  <c r="P17" i="1" s="1"/>
  <c r="D17" i="1"/>
  <c r="E16" i="1"/>
  <c r="P16" i="1" s="1"/>
  <c r="D16" i="1"/>
  <c r="E15" i="1"/>
  <c r="P15" i="1" s="1"/>
  <c r="D15" i="1"/>
  <c r="E14" i="1"/>
  <c r="P14" i="1" s="1"/>
  <c r="D14" i="1"/>
  <c r="E13" i="1"/>
  <c r="P13" i="1" s="1"/>
  <c r="D13" i="1"/>
  <c r="E12" i="1"/>
  <c r="P12" i="1" s="1"/>
  <c r="D12" i="1"/>
  <c r="E11" i="1"/>
  <c r="P11" i="1" s="1"/>
  <c r="D11" i="1"/>
  <c r="E10" i="1"/>
  <c r="P10" i="1" s="1"/>
  <c r="D10" i="1"/>
  <c r="E9" i="1"/>
  <c r="P9" i="1" s="1"/>
  <c r="D9" i="1"/>
  <c r="E8" i="1"/>
  <c r="P8" i="1" s="1"/>
  <c r="D8" i="1"/>
  <c r="E7" i="1"/>
  <c r="P7" i="1" s="1"/>
  <c r="D7" i="1"/>
  <c r="E6" i="1"/>
  <c r="D6" i="1"/>
  <c r="B91" i="9"/>
  <c r="B50" i="9"/>
  <c r="B49" i="9"/>
  <c r="B47" i="9"/>
  <c r="B46" i="9"/>
  <c r="B45" i="9"/>
  <c r="B44" i="9"/>
  <c r="B43" i="9"/>
  <c r="B42" i="9"/>
  <c r="B24" i="9"/>
  <c r="B23" i="9"/>
  <c r="B22" i="9"/>
  <c r="B21" i="9"/>
  <c r="B20" i="9"/>
  <c r="B18" i="9"/>
  <c r="B17" i="9"/>
  <c r="B16" i="9"/>
  <c r="B15" i="9"/>
  <c r="B14" i="9"/>
  <c r="B13" i="9"/>
  <c r="B12" i="9"/>
  <c r="B11" i="9"/>
  <c r="B10" i="9"/>
  <c r="B9" i="9"/>
  <c r="B8" i="9"/>
  <c r="B7" i="9"/>
  <c r="B6" i="9"/>
  <c r="B5" i="9"/>
  <c r="D6" i="6"/>
  <c r="D20" i="6" s="1"/>
  <c r="B2" i="9"/>
  <c r="D19" i="6" l="1"/>
  <c r="C25" i="7"/>
  <c r="C18" i="7"/>
  <c r="C21" i="7"/>
  <c r="C22" i="7"/>
  <c r="C26" i="7"/>
  <c r="I50" i="1"/>
  <c r="I90" i="1" s="1"/>
  <c r="E90" i="10"/>
  <c r="P50" i="1"/>
  <c r="P90" i="1" s="1"/>
  <c r="E90" i="1"/>
  <c r="D90" i="1"/>
  <c r="G109" i="12"/>
  <c r="C13" i="6"/>
  <c r="M48" i="1"/>
  <c r="I48" i="1"/>
  <c r="E48" i="10"/>
  <c r="P6" i="1"/>
  <c r="P48" i="1" s="1"/>
  <c r="E48" i="1"/>
  <c r="D48" i="1"/>
  <c r="E91" i="11"/>
  <c r="C91" i="11"/>
  <c r="C10" i="6"/>
  <c r="O50" i="1"/>
  <c r="O9" i="1"/>
  <c r="O13" i="1"/>
  <c r="O17" i="1"/>
  <c r="O22" i="1"/>
  <c r="O43" i="1"/>
  <c r="O47" i="1"/>
  <c r="E109" i="14"/>
  <c r="E109" i="13"/>
  <c r="O7" i="1"/>
  <c r="O15" i="1"/>
  <c r="O24" i="1"/>
  <c r="O11" i="1"/>
  <c r="O20" i="1"/>
  <c r="O45" i="1"/>
  <c r="O8" i="1"/>
  <c r="O10" i="1"/>
  <c r="O12" i="1"/>
  <c r="O14" i="1"/>
  <c r="O16" i="1"/>
  <c r="O18" i="1"/>
  <c r="O21" i="1"/>
  <c r="O23" i="1"/>
  <c r="O42" i="1"/>
  <c r="O44" i="1"/>
  <c r="O46" i="1"/>
  <c r="O6" i="1"/>
  <c r="D91" i="9"/>
  <c r="B2" i="1"/>
  <c r="O90" i="1" l="1"/>
  <c r="O48" i="1"/>
  <c r="C6" i="6"/>
  <c r="C91" i="9"/>
  <c r="C91" i="10"/>
  <c r="E91" i="10"/>
  <c r="C9" i="6"/>
  <c r="B2" i="3"/>
  <c r="B2" i="6"/>
  <c r="B19" i="6" l="1"/>
  <c r="C12" i="6" l="1"/>
  <c r="C20" i="6" s="1"/>
  <c r="C19" i="6" l="1"/>
  <c r="B142" i="3"/>
  <c r="B90" i="3"/>
  <c r="B5" i="3"/>
  <c r="B89" i="3" l="1"/>
  <c r="B56" i="13"/>
  <c r="B48" i="11"/>
  <c r="B56" i="14"/>
  <c r="B56" i="12"/>
  <c r="B48" i="10"/>
  <c r="B48" i="9"/>
  <c r="K91" i="1"/>
  <c r="G91" i="1"/>
  <c r="B90" i="15" l="1"/>
  <c r="B141" i="3" l="1"/>
  <c r="B108" i="14"/>
  <c r="B108" i="12"/>
  <c r="B90" i="11"/>
  <c r="B108" i="13"/>
  <c r="B90" i="10"/>
  <c r="B90" i="9"/>
  <c r="D91" i="1"/>
  <c r="M91" i="1"/>
  <c r="E91" i="1"/>
  <c r="I91" i="1"/>
  <c r="O91" i="1"/>
  <c r="P91" i="1"/>
</calcChain>
</file>

<file path=xl/sharedStrings.xml><?xml version="1.0" encoding="utf-8"?>
<sst xmlns="http://schemas.openxmlformats.org/spreadsheetml/2006/main" count="1089" uniqueCount="511">
  <si>
    <t>Show Required/Optional Fields</t>
  </si>
  <si>
    <t>1. Pricing Form Legend</t>
  </si>
  <si>
    <t>Hide Required/Optional Fields</t>
  </si>
  <si>
    <t>All black cells required.</t>
  </si>
  <si>
    <t>All yellow cells optional and can be modified .</t>
  </si>
  <si>
    <t>All other cells are locked.</t>
  </si>
  <si>
    <t>2. Enter Basic Vendor Information</t>
  </si>
  <si>
    <t>Enter Vendor Name to the right:</t>
  </si>
  <si>
    <t>Vendor Name</t>
  </si>
  <si>
    <t>3. Enter Hosting/Licensing Model for the Majority of the Proposed Solution</t>
  </si>
  <si>
    <t>Only a vendor hosted or cloud system will be considered by the County. Please indicate if your hosting method is single or multi-tenant.
Additionally, please note if a perpetual license or subscription-based license is proposed.</t>
  </si>
  <si>
    <t>Single / Multi-Tenant Solution?</t>
  </si>
  <si>
    <t>Perpetual / Subscription-based License?</t>
  </si>
  <si>
    <t>Comments</t>
  </si>
  <si>
    <t>4. Complete the following Pricing Tabs</t>
  </si>
  <si>
    <t>Tab Name</t>
  </si>
  <si>
    <t>Instructions</t>
  </si>
  <si>
    <t xml:space="preserve">Module Information </t>
  </si>
  <si>
    <t xml:space="preserve">Please complete the black cells with information regarding proposed modules. Please complete column H for ALL modules that have costs represented in other modules. Please complete columns C-G for any modules with applicable data. Vendors bundling costs are encouraged to use the pre-defined bundles, however may create placeholder "other modules" in the Module Summary tab as a placeholder for these bundles. </t>
  </si>
  <si>
    <t>Managed Services</t>
  </si>
  <si>
    <t>Please complete the Included in SaaS Pricing, 'Yes or No' columns.  If there are additional costs to provide a service please indicate this in the 'Additional Costs' columns in the appropriate column (core or expanded).</t>
  </si>
  <si>
    <t>5. Enter Any Misc. Costs and/or Discounts</t>
  </si>
  <si>
    <t>Other Core Module Costs/Discounts</t>
  </si>
  <si>
    <t>Travel &amp; Lodging Costs</t>
  </si>
  <si>
    <t>One-Time State and County Sales Tax (FOB)</t>
  </si>
  <si>
    <t>On-Going Annual State and County Sales Tax (FOB)</t>
  </si>
  <si>
    <t>Discount (if applicable)</t>
  </si>
  <si>
    <t>Other Expanded Modules Costs/Discounts</t>
  </si>
  <si>
    <t>6. Finalize Forms for Printing and Submission</t>
  </si>
  <si>
    <t>Additional rows are provided in each worksheet to accommodate additional proposed software and services.  Vendors are encouraged to "hide" unused extra rows in each worksheet before submission.</t>
  </si>
  <si>
    <t>Proposal Summary</t>
  </si>
  <si>
    <t>Cost Category</t>
  </si>
  <si>
    <t>One-Time
Cost</t>
  </si>
  <si>
    <t>On-Going
Annual Cost</t>
  </si>
  <si>
    <t>Core Components</t>
  </si>
  <si>
    <t>N/A</t>
  </si>
  <si>
    <t>Additional Managed Services</t>
  </si>
  <si>
    <t>State and County Sales Tax (FOB)</t>
  </si>
  <si>
    <t>Grand Total</t>
  </si>
  <si>
    <t>Module Summary</t>
  </si>
  <si>
    <t>Application Software</t>
  </si>
  <si>
    <t>Implementation Services</t>
  </si>
  <si>
    <t>Training Services</t>
  </si>
  <si>
    <t>Totals</t>
  </si>
  <si>
    <t>Please add any additional modules proposed below those requested.</t>
  </si>
  <si>
    <t>Estimated
Hours</t>
  </si>
  <si>
    <t>Hourly
Rate</t>
  </si>
  <si>
    <t>Extended
Cost</t>
  </si>
  <si>
    <t>Core Modules</t>
  </si>
  <si>
    <t>Accounts Payable</t>
  </si>
  <si>
    <t>Accounts Receivable</t>
  </si>
  <si>
    <t>Bank Reconciliation</t>
  </si>
  <si>
    <t>Bid and Solicitation</t>
  </si>
  <si>
    <t>Budget</t>
  </si>
  <si>
    <t>Cash Management</t>
  </si>
  <si>
    <t>Cash Receipting</t>
  </si>
  <si>
    <t>Contract Management</t>
  </si>
  <si>
    <t>Fixed Assets</t>
  </si>
  <si>
    <t>General Ledger</t>
  </si>
  <si>
    <t>Projects &amp; Grants</t>
  </si>
  <si>
    <t>Purchasing</t>
  </si>
  <si>
    <t>Travel and Expense</t>
  </si>
  <si>
    <t>Vendor Management</t>
  </si>
  <si>
    <t>Applicant Tracking</t>
  </si>
  <si>
    <t>Employee Benefits</t>
  </si>
  <si>
    <t>HR Core &amp; Position Control</t>
  </si>
  <si>
    <t>Manager &amp; Employee Self Service</t>
  </si>
  <si>
    <t>Onboarding</t>
  </si>
  <si>
    <t>Performance Management</t>
  </si>
  <si>
    <t>Learning and Training Management</t>
  </si>
  <si>
    <t>Payroll</t>
  </si>
  <si>
    <t>Recruiting</t>
  </si>
  <si>
    <t>Risk Management</t>
  </si>
  <si>
    <t>Time &amp; Attendance</t>
  </si>
  <si>
    <t>Other Core Module 1</t>
  </si>
  <si>
    <t>Other Core Module 2</t>
  </si>
  <si>
    <t>Other Core Module 3</t>
  </si>
  <si>
    <t>Other Core Module 4</t>
  </si>
  <si>
    <t>Other Core Module 5</t>
  </si>
  <si>
    <t>Other Core Module 6</t>
  </si>
  <si>
    <t>Other Core Module 7</t>
  </si>
  <si>
    <t>Other Core Module 8</t>
  </si>
  <si>
    <t>Other Core Module 9</t>
  </si>
  <si>
    <t>Other Core Module 10</t>
  </si>
  <si>
    <t>Other Core Module 11</t>
  </si>
  <si>
    <t>Other Core Module 12</t>
  </si>
  <si>
    <t>Other Core Module 13</t>
  </si>
  <si>
    <t>Other Core Module 14</t>
  </si>
  <si>
    <t>Expanded Modules</t>
  </si>
  <si>
    <t>Other Expanded Module 1</t>
  </si>
  <si>
    <t>Other Expanded Module 2</t>
  </si>
  <si>
    <t>Other Expanded Module 3</t>
  </si>
  <si>
    <t>Other Expanded Module 4</t>
  </si>
  <si>
    <t>Other Expanded Module 5</t>
  </si>
  <si>
    <t>Other Expanded Module 6</t>
  </si>
  <si>
    <t>Other Expanded Module 7</t>
  </si>
  <si>
    <t>Other Expanded Module 8</t>
  </si>
  <si>
    <t>Other Expanded Module 9</t>
  </si>
  <si>
    <t>Other Expanded Module 10</t>
  </si>
  <si>
    <t>Other Expanded Module 11</t>
  </si>
  <si>
    <t>Other Expanded Module 12</t>
  </si>
  <si>
    <t>Other Expanded Module 13</t>
  </si>
  <si>
    <t>Other Expanded Module 14</t>
  </si>
  <si>
    <t>Other Expanded Module 15</t>
  </si>
  <si>
    <t>Other Expanded Module 16</t>
  </si>
  <si>
    <t>Other Expanded Module 17</t>
  </si>
  <si>
    <t>Other Expanded Module 18</t>
  </si>
  <si>
    <t>Other Expanded Module 19</t>
  </si>
  <si>
    <t>Other Expanded Module 20</t>
  </si>
  <si>
    <t>Other Expanded Module 21</t>
  </si>
  <si>
    <t>Other Expanded Module 22</t>
  </si>
  <si>
    <t>Other Expanded Module 23</t>
  </si>
  <si>
    <t>Other Expanded Module 24</t>
  </si>
  <si>
    <t>Other Expanded Module 25</t>
  </si>
  <si>
    <t>Other Expanded Module 26</t>
  </si>
  <si>
    <t>Other Expanded Module 27</t>
  </si>
  <si>
    <t>Other Expanded Module 28</t>
  </si>
  <si>
    <t>Other Expanded Module 29</t>
  </si>
  <si>
    <t>Other Expanded Module 30</t>
  </si>
  <si>
    <t>Other Expanded Module 31</t>
  </si>
  <si>
    <t>Other Expanded Module 32</t>
  </si>
  <si>
    <t>Other Expanded Module 33</t>
  </si>
  <si>
    <t>Other Expanded Module 34</t>
  </si>
  <si>
    <t>Other Expanded Module 35</t>
  </si>
  <si>
    <t>Other Expanded Module 36</t>
  </si>
  <si>
    <t>Other Expanded Module 37</t>
  </si>
  <si>
    <t>Other Expanded Module 38</t>
  </si>
  <si>
    <t>Other Expanded Module 39</t>
  </si>
  <si>
    <t>Module Information</t>
  </si>
  <si>
    <t>Version</t>
  </si>
  <si>
    <t>Licensing Measure (e.g. Users, FTEs)</t>
  </si>
  <si>
    <t># of Licensed (e.g. 5,000)</t>
  </si>
  <si>
    <t>License Type 
(select from dropdown menu)</t>
  </si>
  <si>
    <t>Are Costs Waived in the First Year?</t>
  </si>
  <si>
    <t xml:space="preserve">If costs are bundled in another module please select that module below </t>
  </si>
  <si>
    <t>No Bid</t>
  </si>
  <si>
    <t>Other Software</t>
  </si>
  <si>
    <t>Software Name</t>
  </si>
  <si>
    <t>Required
Quantity</t>
  </si>
  <si>
    <t>Unit
Price</t>
  </si>
  <si>
    <t xml:space="preserve"> </t>
  </si>
  <si>
    <t>Hardware</t>
  </si>
  <si>
    <t>Hardware Description</t>
  </si>
  <si>
    <t>Train-the-Trainer Training</t>
  </si>
  <si>
    <t>Optional End-User Training</t>
  </si>
  <si>
    <t>Data Conversion Services</t>
  </si>
  <si>
    <t>Number</t>
  </si>
  <si>
    <t>Area</t>
  </si>
  <si>
    <t>Requested Conversion item</t>
  </si>
  <si>
    <r>
      <t>Conversion Code</t>
    </r>
    <r>
      <rPr>
        <b/>
        <vertAlign val="superscript"/>
        <sz val="11"/>
        <color theme="0"/>
        <rFont val="Calibri"/>
        <family val="2"/>
        <scheme val="minor"/>
      </rPr>
      <t>1</t>
    </r>
  </si>
  <si>
    <t>Checks</t>
  </si>
  <si>
    <t>Invoices</t>
  </si>
  <si>
    <t>Vendor File (complete)</t>
  </si>
  <si>
    <t>Budgeting</t>
  </si>
  <si>
    <t>Current adopted budget amounts by line item</t>
  </si>
  <si>
    <t>Current amended budget amounts by line item</t>
  </si>
  <si>
    <t>Current actual amounts by line item</t>
  </si>
  <si>
    <t>Budget and actual amount by line item for all funds</t>
  </si>
  <si>
    <t>Cash Receipts</t>
  </si>
  <si>
    <t>history of payment data, including payment amounts for specific accounts, check numbers or reference numbers, project codes, payment type codes, user IDs, batch numbers, batch types, etc. for at least 5 years and must maintain ties to Optiview documents for each transaction.</t>
  </si>
  <si>
    <t>Capital Assets</t>
  </si>
  <si>
    <t>Asset files including codes, master information, transactions, summaries, journal trasactions, funding sources, etc.</t>
  </si>
  <si>
    <t>All chart of account codes, accounts, and descriptions</t>
  </si>
  <si>
    <t>Ending balances, project, work order, job number</t>
  </si>
  <si>
    <t>Detailed information by Project ID number for all open projects, including funding, status, tasks, and maps</t>
  </si>
  <si>
    <t>Human Resources</t>
  </si>
  <si>
    <t>Human Resources master records</t>
  </si>
  <si>
    <t>Certifications, education, licenses, training</t>
  </si>
  <si>
    <t>Employee requisition and applicant records</t>
  </si>
  <si>
    <t>Employee status history</t>
  </si>
  <si>
    <t>Position tables and allocation information</t>
  </si>
  <si>
    <t>Inventory</t>
  </si>
  <si>
    <t>Detailed information by ID number</t>
  </si>
  <si>
    <t>Master Address</t>
  </si>
  <si>
    <t>Address, parcel, street dictionary, zip codes, subdivision, related party, miscellaneous information, user-defined information, legal descriptions, history, and code files</t>
  </si>
  <si>
    <t>Miscellanous Billing and Accounts Receivable</t>
  </si>
  <si>
    <t>Revenue types, billing history, payment history, customer master records, and automatic charge codes (recurring charges)</t>
  </si>
  <si>
    <t>Employee position and demographics</t>
  </si>
  <si>
    <t>Accrual balances (current, MTD, QTD, YTD, FYTD)</t>
  </si>
  <si>
    <t>Add pays, adjustments before taxes, taxes, deductions, and benefits</t>
  </si>
  <si>
    <t>Check history</t>
  </si>
  <si>
    <t>Earnings/deductions history</t>
  </si>
  <si>
    <t>Personnell action history</t>
  </si>
  <si>
    <t>Time and Attendance history</t>
  </si>
  <si>
    <t>Accounts files, bid files, contract files, inventory item transactions, item files, purchase order files, purchase requisition files, stock requisition files, and vendor files</t>
  </si>
  <si>
    <t>Subtotal - Core Modules</t>
  </si>
  <si>
    <t>Non-Core Modules</t>
  </si>
  <si>
    <t>Subtotal - Non-Core Modules</t>
  </si>
  <si>
    <r>
      <rPr>
        <b/>
        <vertAlign val="superscript"/>
        <sz val="11"/>
        <color theme="0"/>
        <rFont val="Calibri"/>
        <family val="2"/>
        <scheme val="minor"/>
      </rPr>
      <t>1</t>
    </r>
    <r>
      <rPr>
        <b/>
        <sz val="11"/>
        <color theme="0"/>
        <rFont val="Calibri"/>
        <family val="2"/>
        <scheme val="minor"/>
      </rPr>
      <t>Data Conversion Codes</t>
    </r>
  </si>
  <si>
    <t>A</t>
  </si>
  <si>
    <t>Utilize/refine existing conversion tools/scripts</t>
  </si>
  <si>
    <t>B</t>
  </si>
  <si>
    <t>Develop conversion scripts</t>
  </si>
  <si>
    <t>C</t>
  </si>
  <si>
    <t>Automated conversion not realistic/appropriate: Manual conversion is targeted</t>
  </si>
  <si>
    <t>D</t>
  </si>
  <si>
    <t>Other data conversion approach, please briefly describe in ‘Comments’ column</t>
  </si>
  <si>
    <t>E</t>
  </si>
  <si>
    <t>Not enough information/Need clarification/Item should be addressed during implementation</t>
  </si>
  <si>
    <t>Interfaces</t>
  </si>
  <si>
    <t>Data Flow
Item #</t>
  </si>
  <si>
    <t>Data Flow
Description</t>
  </si>
  <si>
    <t>Source
Application</t>
  </si>
  <si>
    <t>Target
Application</t>
  </si>
  <si>
    <t>1099 information in order to allow for third party printing and mailing</t>
  </si>
  <si>
    <t>ERP</t>
  </si>
  <si>
    <t>1099 Pro</t>
  </si>
  <si>
    <t>Employee Census data for benefits eligibility</t>
  </si>
  <si>
    <t>Winston Benefits</t>
  </si>
  <si>
    <t>Payroll deductions</t>
  </si>
  <si>
    <t>Payroll benefit deductions</t>
  </si>
  <si>
    <t>Deferred Compensation and loan deductions</t>
  </si>
  <si>
    <t>Prudential</t>
  </si>
  <si>
    <t>Deferred Compensation payroll census data</t>
  </si>
  <si>
    <t>United Way payroll deductions</t>
  </si>
  <si>
    <t>United Way</t>
  </si>
  <si>
    <t>Timesheet data for Sheriff employees</t>
  </si>
  <si>
    <t>InTime</t>
  </si>
  <si>
    <t>Employee address validation for Shelby County.  Interfaces with the County's ESRI GIS system to validate that the employee resides in Shelby County.</t>
  </si>
  <si>
    <t>Python Script/ESRI</t>
  </si>
  <si>
    <t xml:space="preserve">W2 data in order to allow third party printing and mailing </t>
  </si>
  <si>
    <t>Helping Hands</t>
  </si>
  <si>
    <t>Active and Terminated Employee List</t>
  </si>
  <si>
    <t xml:space="preserve">LDAP/TitleVI/Portal/
and other misc applications </t>
  </si>
  <si>
    <t>Employee Information</t>
  </si>
  <si>
    <t>Cherwell</t>
  </si>
  <si>
    <t>Jury Payroll</t>
  </si>
  <si>
    <t>Excel File</t>
  </si>
  <si>
    <t>Wheel Tax refund - two way interface</t>
  </si>
  <si>
    <t>OnBase/SharePoint</t>
  </si>
  <si>
    <t>Election Payroll from Election Commission</t>
  </si>
  <si>
    <t>Bank Statements</t>
  </si>
  <si>
    <t>Regions Bank</t>
  </si>
  <si>
    <t>P-Cards</t>
  </si>
  <si>
    <t>SunTrust</t>
  </si>
  <si>
    <t>Vendor Form data for vendors to request EOC and vendor number - two way interface</t>
  </si>
  <si>
    <t>Vendor Portal</t>
  </si>
  <si>
    <t>EOC application</t>
  </si>
  <si>
    <t>Document Management interface 2-way</t>
  </si>
  <si>
    <t>OnBase</t>
  </si>
  <si>
    <t>Kofax Scanning</t>
  </si>
  <si>
    <t>Kofax</t>
  </si>
  <si>
    <t>EOC Reporting</t>
  </si>
  <si>
    <t>SpeedEEO</t>
  </si>
  <si>
    <t>FMLA Information</t>
  </si>
  <si>
    <t>MetLife</t>
  </si>
  <si>
    <t>Pension Gold</t>
  </si>
  <si>
    <t>SCG Phone Book - a web application so that employees can find other employee phone numbers</t>
  </si>
  <si>
    <t>SCG Phonebook application</t>
  </si>
  <si>
    <t>Contract administration</t>
  </si>
  <si>
    <t>B2GNow</t>
  </si>
  <si>
    <t>Flex Spending information</t>
  </si>
  <si>
    <t>Discovery Benefits</t>
  </si>
  <si>
    <t>Payroll deposits</t>
  </si>
  <si>
    <t>Shelby County Credit Union, Memphis Municipal, and City of Memphis</t>
  </si>
  <si>
    <t>Quarterly Wages</t>
  </si>
  <si>
    <t>TN Department of Labor</t>
  </si>
  <si>
    <t>Employee data - Department of Correction</t>
  </si>
  <si>
    <t>LaborSoft</t>
  </si>
  <si>
    <t>Daily deposits for credit cards, cash, cheque</t>
  </si>
  <si>
    <t>Accela</t>
  </si>
  <si>
    <t>Credit Card Payment processor</t>
  </si>
  <si>
    <t>Elavon/Coverage</t>
  </si>
  <si>
    <t>Chart of Accounts crosswalk</t>
  </si>
  <si>
    <t>Great Plains</t>
  </si>
  <si>
    <t>Journals imported</t>
  </si>
  <si>
    <t>Modifications</t>
  </si>
  <si>
    <t>Module</t>
  </si>
  <si>
    <t>Spec #</t>
  </si>
  <si>
    <t>Description</t>
  </si>
  <si>
    <t>Other Implementation Services</t>
  </si>
  <si>
    <t>Please complete the Included in SaaS Pricing, 'Yes or No' columns.  If there are additional costs to provide a service please indicate this in the 'Additional Cost' columns. If you select "No" and do not provide additional pricing, it is assumed that you will not provide this service. Please separate the costs for supporting core and expanded modules. The list of core and expanded modules is in the Module Information tab.</t>
  </si>
  <si>
    <t>Service Category</t>
  </si>
  <si>
    <t>Item</t>
  </si>
  <si>
    <r>
      <t xml:space="preserve">Included in SaaS Pricing 
(Cost is included in </t>
    </r>
    <r>
      <rPr>
        <b/>
        <sz val="11"/>
        <color rgb="FFFF0000"/>
        <rFont val="Calibri"/>
        <family val="2"/>
        <scheme val="minor"/>
      </rPr>
      <t>Application Software Tab</t>
    </r>
    <r>
      <rPr>
        <b/>
        <sz val="11"/>
        <color theme="0"/>
        <rFont val="Calibri"/>
        <family val="2"/>
        <scheme val="minor"/>
      </rPr>
      <t>)</t>
    </r>
  </si>
  <si>
    <t>Yes</t>
  </si>
  <si>
    <t>No</t>
  </si>
  <si>
    <t>Additional One-Time Cost - CORE MODULES</t>
  </si>
  <si>
    <t>Additional On-Going Cost - CORE MODULES</t>
  </si>
  <si>
    <t>Additional One-Time Cost -EXPANDED MODULES</t>
  </si>
  <si>
    <t>Additional On-Going Cost - EXPANDED MODULES</t>
  </si>
  <si>
    <t>ERP Application Management Services</t>
  </si>
  <si>
    <t>Application management and support:</t>
  </si>
  <si>
    <t>Provide application support to the functional process owners</t>
  </si>
  <si>
    <t>Address functional issues and questions involving “how to” raised by end-users</t>
  </si>
  <si>
    <t>Work with departments to leverage software to streamline business processes</t>
  </si>
  <si>
    <t>Assist with system functionality and process flow questions for software and reports</t>
  </si>
  <si>
    <t>Provide on-site functional support for first time processing of critical client business processes (please list these in the comments column)</t>
  </si>
  <si>
    <t>Focused functional process support (i.e., end of year processing)</t>
  </si>
  <si>
    <t>Maintain application releases within X releases of the current software in the production environment</t>
  </si>
  <si>
    <t>Assist in reporting product issues to software vendor support and obtaining resolution</t>
  </si>
  <si>
    <t>Provide object management support</t>
  </si>
  <si>
    <t>Provide availability management and support</t>
  </si>
  <si>
    <t>Provide maintenance and support for all custom and standard interfaces</t>
  </si>
  <si>
    <t>Provide maintenance and support for all forms</t>
  </si>
  <si>
    <t>Provide maintenance and support for all custom and standard reports</t>
  </si>
  <si>
    <t>Provide batch program maintenance and support</t>
  </si>
  <si>
    <t>Develop, manage and maintain application workflows</t>
  </si>
  <si>
    <t>Provide functional testing support</t>
  </si>
  <si>
    <t>Perform installation of required application software</t>
  </si>
  <si>
    <t>Provide post-installation verification testing of required software</t>
  </si>
  <si>
    <t>Generate and analyze customer satisfaction surveys related to application maintenance and support</t>
  </si>
  <si>
    <t>Provide maintenance and support of any ETL services</t>
  </si>
  <si>
    <t>Security administration:</t>
  </si>
  <si>
    <t>Provide application security maintenance and administration</t>
  </si>
  <si>
    <t>Conduct user access management and review</t>
  </si>
  <si>
    <t>Perform security patch management</t>
  </si>
  <si>
    <t>Perform antivirus management</t>
  </si>
  <si>
    <t>Ensure that the application and environment conforms to required regulatory compliance requirements</t>
  </si>
  <si>
    <t>Participate in and provide support for application and general control reviews</t>
  </si>
  <si>
    <t>Configuration management:</t>
  </si>
  <si>
    <t>Manage and maintain system configuration settings</t>
  </si>
  <si>
    <t>Document all changes to configuration components</t>
  </si>
  <si>
    <t>Resolve functional issues related to application configuration or business processes</t>
  </si>
  <si>
    <t>Develop a change management process for all changes that will affect the various environments</t>
  </si>
  <si>
    <t>Provide code/version change control</t>
  </si>
  <si>
    <t>Provide code/version configuration management and support</t>
  </si>
  <si>
    <t>Maintain version information for all configuration items</t>
  </si>
  <si>
    <t>Manage configuration of the environment to maximize system performance</t>
  </si>
  <si>
    <t>Work with the Client to ensure that desktop configurations are being satisfied</t>
  </si>
  <si>
    <t>Provide operational support for printer queue configuration</t>
  </si>
  <si>
    <t>Develop and maintain architecture documents that represent the current configuration of all environments</t>
  </si>
  <si>
    <t>Provide assistance to Client in the management of required desktop images</t>
  </si>
  <si>
    <t>Release management:</t>
  </si>
  <si>
    <t>Provide guidance to Client on release planning</t>
  </si>
  <si>
    <t>Assess impacts of new releases to the environment</t>
  </si>
  <si>
    <t>Create a release plan for each release</t>
  </si>
  <si>
    <t>Perform periodic refreshes of the non-production environments from the production environment including all relevant object updates (i.e., data, application, etc.)</t>
  </si>
  <si>
    <t>Perform application upgrades</t>
  </si>
  <si>
    <t>Perform tax updates</t>
  </si>
  <si>
    <t>Perform maintenance pack installations</t>
  </si>
  <si>
    <t>Perform Emergency Release updates, as needed</t>
  </si>
  <si>
    <t>Access management:</t>
  </si>
  <si>
    <t>Manage administrative user access to the environments</t>
  </si>
  <si>
    <t>Manage user access at the operating system and database level</t>
  </si>
  <si>
    <t>Manage application users and their access to the various environments</t>
  </si>
  <si>
    <t>Performance management:</t>
  </si>
  <si>
    <t>Monitor system performance</t>
  </si>
  <si>
    <t>Monitor application performance</t>
  </si>
  <si>
    <t>Monitor batch job performance</t>
  </si>
  <si>
    <t>Analyze performance-related incidents to identify factors impacting performance</t>
  </si>
  <si>
    <t>Provide recommendations to improve system performance</t>
  </si>
  <si>
    <t>Work with the Client infrastructure area to ensure that network connectivity and bandwidth requirements are being satisfied</t>
  </si>
  <si>
    <t>Technical support:</t>
  </si>
  <si>
    <t>Review and resolve technical issues with the system</t>
  </si>
  <si>
    <t>Assist with system debugging and issue resolution</t>
  </si>
  <si>
    <t>Resolve system technical issues with batch programs, reports, workflows, etc.</t>
  </si>
  <si>
    <t>Answer technical questions for day to day maintenance</t>
  </si>
  <si>
    <t>Perform system administration</t>
  </si>
  <si>
    <t>Provide system monitoring and tuning</t>
  </si>
  <si>
    <t>Provide system capacity planning</t>
  </si>
  <si>
    <t>Provide storage capacity planning</t>
  </si>
  <si>
    <t>Provide network capacity planning</t>
  </si>
  <si>
    <t>Provide workload management and support</t>
  </si>
  <si>
    <t>Perform infrastructure maintenance and support</t>
  </si>
  <si>
    <t>Manage the testing of all application and system changes prior to applying to production</t>
  </si>
  <si>
    <t>Perform operating system patching and updates/service packs (servers and other system components)</t>
  </si>
  <si>
    <t>Perform system software patching and updates/service packs (server)</t>
  </si>
  <si>
    <t>Perform system patching and updates/service packs (desktop)</t>
  </si>
  <si>
    <t>Provide change bundling analysis to reduce the frequency and length of time required to apply changes</t>
  </si>
  <si>
    <t>Provide a back-out plan for changes to the various environments</t>
  </si>
  <si>
    <t>Apply object updates</t>
  </si>
  <si>
    <t>Apply code patches for application software</t>
  </si>
  <si>
    <t>Implement minor technology updates</t>
  </si>
  <si>
    <t>Provide system maintenance scheduling and coordination</t>
  </si>
  <si>
    <t>Report system outages and service interruptions</t>
  </si>
  <si>
    <t>Perform antivirus management (server)</t>
  </si>
  <si>
    <t>Perform object migrations</t>
  </si>
  <si>
    <t>Provide infrastructure monitoring and alerting</t>
  </si>
  <si>
    <t>Manage printer services</t>
  </si>
  <si>
    <t>Monitor and manage printer queues for dedicated ERP printers</t>
  </si>
  <si>
    <t>Provide environment set-up, maintenance and support to include the following environments:</t>
  </si>
  <si>
    <t>Production</t>
  </si>
  <si>
    <t>Test</t>
  </si>
  <si>
    <t>At least two (2) Others</t>
  </si>
  <si>
    <t>ERP Hosting, Storage, Platform Services</t>
  </si>
  <si>
    <t>Hosting services:</t>
  </si>
  <si>
    <t>Provide hosting services for all applications proposed</t>
  </si>
  <si>
    <t>Provide for a replicated system architecture</t>
  </si>
  <si>
    <t>Provide disaster recovery services including system and data restoration</t>
  </si>
  <si>
    <t>Conduct periodic testing of the disaster recovery solution (every 6 months)</t>
  </si>
  <si>
    <t>Provide full and secure off-site backup and recovery services</t>
  </si>
  <si>
    <t>Provide for secure transmission of data before being stored and/or archived</t>
  </si>
  <si>
    <t>Provision of SSAE 16 audits</t>
  </si>
  <si>
    <t>7 x 24 x 365 service desk</t>
  </si>
  <si>
    <t>Provide toll free support line</t>
  </si>
  <si>
    <t>Database support:</t>
  </si>
  <si>
    <t>Perform database administration</t>
  </si>
  <si>
    <t>Perform database monitoring</t>
  </si>
  <si>
    <t>Perform database tuning</t>
  </si>
  <si>
    <t>Manage database security</t>
  </si>
  <si>
    <t>Perform database startup/shutdown procedures</t>
  </si>
  <si>
    <t>Manage and monitor file maintenance requirements</t>
  </si>
  <si>
    <t>Perform scheduled maintenance procedures</t>
  </si>
  <si>
    <t>Perform database patching and updates/service packs</t>
  </si>
  <si>
    <t>Communicate patch and update impact analysis</t>
  </si>
  <si>
    <t>Perform database capacity planning</t>
  </si>
  <si>
    <t>Perform database refresh/clones</t>
  </si>
  <si>
    <t>Perform database backup and recovery</t>
  </si>
  <si>
    <t>Work with Client to determine purge or system archival needs</t>
  </si>
  <si>
    <t>ERP Other Subscription Services</t>
  </si>
  <si>
    <t>Service request management:</t>
  </si>
  <si>
    <t>Provide technical and functional troubleshooting support for Tier 2 issues</t>
  </si>
  <si>
    <t>Submit service requests that have moved from Tier 1 to Tier 2 on behalf of the Client</t>
  </si>
  <si>
    <t>Work with the Client to determine if a service request is for new system requests (i.e., change) or involves requests for assistance or error reporting (i.e., incident)</t>
  </si>
  <si>
    <t>Provide a web-based system for submission of service requests</t>
  </si>
  <si>
    <t>Provide service request tracking and reporting</t>
  </si>
  <si>
    <t>Work with the Client and support center in resolving submitted service requests</t>
  </si>
  <si>
    <t>Monitor, measure and report on the status of submitted service requests</t>
  </si>
  <si>
    <t>Provide analysis of recurring incidents and work to establish a resolution or work around for such incidents</t>
  </si>
  <si>
    <t>Work with the Client in reporting and resolving unplanned outages of any component or environment defined at a Severity level of Level 1, Level 2 or Level 3 (level definitions to be defined)</t>
  </si>
  <si>
    <t>Provide root cause analysis for all Severity Level 1 outages</t>
  </si>
  <si>
    <t>Escalate issues, as needed</t>
  </si>
  <si>
    <t>Promptly report outages and service interruptions</t>
  </si>
  <si>
    <t>Install, configure and maintain tools that enable monitoring, administration and management of the Client environment</t>
  </si>
  <si>
    <t xml:space="preserve"> Help desk support (Tier 1 support):</t>
  </si>
  <si>
    <t>Provide Tier 1 help desk support as the first point of application support</t>
  </si>
  <si>
    <t>Provide application user password management including reset management as part of Tier 1 support</t>
  </si>
  <si>
    <t>Attempt to resolve Tier 1 support calls using existing knowledge base</t>
  </si>
  <si>
    <t>Maintain and update the Tier 1 system knowledge base</t>
  </si>
  <si>
    <t>Make determination to escalate Tier 1 issues to Tier 2</t>
  </si>
  <si>
    <t>Grand Total Additional Managed Services Fees</t>
  </si>
  <si>
    <r>
      <t xml:space="preserve">PROPOSER RESOURCES STAFFING (4-Year Projected Model)
</t>
    </r>
    <r>
      <rPr>
        <sz val="11"/>
        <color theme="0"/>
        <rFont val="Calibri"/>
        <family val="2"/>
        <scheme val="minor"/>
      </rPr>
      <t xml:space="preserve">Provide for each module the list of project resources by type, years of experience and related hourly rates. The project resources should be listed by role/title </t>
    </r>
    <r>
      <rPr>
        <b/>
        <sz val="11"/>
        <color theme="0"/>
        <rFont val="Calibri"/>
        <family val="2"/>
        <scheme val="minor"/>
      </rPr>
      <t>(</t>
    </r>
    <r>
      <rPr>
        <sz val="11"/>
        <color theme="0"/>
        <rFont val="Calibri"/>
        <family val="2"/>
        <scheme val="minor"/>
      </rPr>
      <t>e.g., project manager, AP functional lead, trainer, technical developer, etc.</t>
    </r>
    <r>
      <rPr>
        <b/>
        <sz val="11"/>
        <color theme="0"/>
        <rFont val="Calibri"/>
        <family val="2"/>
        <scheme val="minor"/>
      </rPr>
      <t>)</t>
    </r>
    <r>
      <rPr>
        <sz val="11"/>
        <color theme="0"/>
        <rFont val="Calibri"/>
        <family val="2"/>
        <scheme val="minor"/>
      </rPr>
      <t xml:space="preserve">.  The Onsite Hourly Rates must be all inclusive </t>
    </r>
    <r>
      <rPr>
        <b/>
        <sz val="11"/>
        <color theme="0"/>
        <rFont val="Calibri"/>
        <family val="2"/>
        <scheme val="minor"/>
      </rPr>
      <t>(</t>
    </r>
    <r>
      <rPr>
        <sz val="11"/>
        <color theme="0"/>
        <rFont val="Calibri"/>
        <family val="2"/>
        <scheme val="minor"/>
      </rPr>
      <t>time, travel and related expenses</t>
    </r>
    <r>
      <rPr>
        <b/>
        <sz val="11"/>
        <color theme="0"/>
        <rFont val="Calibri"/>
        <family val="2"/>
        <scheme val="minor"/>
      </rPr>
      <t>)</t>
    </r>
    <r>
      <rPr>
        <sz val="11"/>
        <color theme="0"/>
        <rFont val="Calibri"/>
        <family val="2"/>
        <scheme val="minor"/>
      </rPr>
      <t xml:space="preserve">; the Remote/Offshore Hourly Rates should not include travel costs. Add additional rows as needed. </t>
    </r>
  </si>
  <si>
    <t>Year 1 (Hours by Month)</t>
  </si>
  <si>
    <t>Year 2 (Hours by Month)</t>
  </si>
  <si>
    <t>Year 3 (Hours by Month)</t>
  </si>
  <si>
    <t>Year 4 (Hours by Month)</t>
  </si>
  <si>
    <t>Post Go-Live Support
(extra months if necessary)</t>
  </si>
  <si>
    <t>Project Resource Role/Title</t>
  </si>
  <si>
    <t>Years of Experience</t>
  </si>
  <si>
    <t>Name</t>
  </si>
  <si>
    <t>Onsite / Remote / Offshore</t>
  </si>
  <si>
    <t>Hourly Rate</t>
  </si>
  <si>
    <t>Month 1</t>
  </si>
  <si>
    <t>Month 2</t>
  </si>
  <si>
    <t>Month 3</t>
  </si>
  <si>
    <t>Month 4</t>
  </si>
  <si>
    <t>Month 5</t>
  </si>
  <si>
    <t>Month 6</t>
  </si>
  <si>
    <t>Month 7</t>
  </si>
  <si>
    <t>Month 8</t>
  </si>
  <si>
    <t>Month 9</t>
  </si>
  <si>
    <t>Month 10</t>
  </si>
  <si>
    <t>Month 11</t>
  </si>
  <si>
    <t>Month 12</t>
  </si>
  <si>
    <t>Consultant Project Roles</t>
  </si>
  <si>
    <t>Month 13</t>
  </si>
  <si>
    <t>Month 14</t>
  </si>
  <si>
    <t>Month 15</t>
  </si>
  <si>
    <t>Month 16</t>
  </si>
  <si>
    <t>Month 17</t>
  </si>
  <si>
    <t>Month 18</t>
  </si>
  <si>
    <t>Month 19</t>
  </si>
  <si>
    <t>Month 20</t>
  </si>
  <si>
    <t>Month 21</t>
  </si>
  <si>
    <t>Month 22</t>
  </si>
  <si>
    <t>Month 23</t>
  </si>
  <si>
    <t>Month 24</t>
  </si>
  <si>
    <t>Month 25</t>
  </si>
  <si>
    <t>Month 26</t>
  </si>
  <si>
    <t>Month 27</t>
  </si>
  <si>
    <t>Month 28</t>
  </si>
  <si>
    <t>Month 29</t>
  </si>
  <si>
    <t>Month 30</t>
  </si>
  <si>
    <t>Month 31</t>
  </si>
  <si>
    <t>Month 32</t>
  </si>
  <si>
    <t>Month 33</t>
  </si>
  <si>
    <t>Month 34</t>
  </si>
  <si>
    <t>Month 35</t>
  </si>
  <si>
    <t>Month 36</t>
  </si>
  <si>
    <t>Month 37</t>
  </si>
  <si>
    <t>Month 38</t>
  </si>
  <si>
    <t>Month 39</t>
  </si>
  <si>
    <t>Month 40</t>
  </si>
  <si>
    <t>Month 41</t>
  </si>
  <si>
    <t>Month 42</t>
  </si>
  <si>
    <t>Month 43</t>
  </si>
  <si>
    <t>Month 44</t>
  </si>
  <si>
    <t>Month 45</t>
  </si>
  <si>
    <t>Month 46</t>
  </si>
  <si>
    <t>Month 47</t>
  </si>
  <si>
    <t>Month 48</t>
  </si>
  <si>
    <t>Month 49</t>
  </si>
  <si>
    <t>Month 50</t>
  </si>
  <si>
    <t>Month 51</t>
  </si>
  <si>
    <t>Role Total Hours</t>
  </si>
  <si>
    <t>Role Costs</t>
  </si>
  <si>
    <t>Project Management Office (Project Adm., Change Mgmt., Training, etc.)</t>
  </si>
  <si>
    <t>Technical</t>
  </si>
  <si>
    <t>Financials</t>
  </si>
  <si>
    <t>Budget Management</t>
  </si>
  <si>
    <t>Additional Roles</t>
  </si>
  <si>
    <t>Monthly Totals:</t>
  </si>
  <si>
    <t>Years</t>
  </si>
  <si>
    <t>Hours</t>
  </si>
  <si>
    <t>FTE Years</t>
  </si>
  <si>
    <t>Year 1 Totals:</t>
  </si>
  <si>
    <t>Year 2 Totals:</t>
  </si>
  <si>
    <t>Year 3 Totals:</t>
  </si>
  <si>
    <t>Year 4 Totals:</t>
  </si>
  <si>
    <t>Grand Totals:</t>
  </si>
  <si>
    <t>Onsite</t>
  </si>
  <si>
    <t>Remote</t>
  </si>
  <si>
    <t>Offshore</t>
  </si>
  <si>
    <t>County Staff Roles</t>
  </si>
  <si>
    <t>Vendor Resources Staffing</t>
  </si>
  <si>
    <t>County Resources Staffing</t>
  </si>
  <si>
    <r>
      <t>Please provide the list of project resources by type, years of experience and related hourly rates for each module. The Onsite Hourly Rates must be all inclusive</t>
    </r>
    <r>
      <rPr>
        <sz val="9"/>
        <rFont val="Calibri"/>
        <family val="2"/>
        <scheme val="minor"/>
      </rPr>
      <t>; the Remote/Offshore Hourly Rates should not include travel costs.</t>
    </r>
  </si>
  <si>
    <r>
      <t xml:space="preserve">COUNTY RESOURCES STAFFING (4-Year Projected Model)
</t>
    </r>
    <r>
      <rPr>
        <sz val="11"/>
        <color theme="0"/>
        <rFont val="Calibri"/>
        <family val="2"/>
        <scheme val="minor"/>
      </rPr>
      <t xml:space="preserve">Provide for each module the list of county staffing resources required and expected hourly commitments per month for a four-year projected period. Add additional rows as needed. </t>
    </r>
  </si>
  <si>
    <t>Please provide the list of county staffing resources required and expected hourly commitments per month for each module.</t>
  </si>
  <si>
    <t>Grand Total Base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</si>
</sst>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quot;$&quot;#,##0.00"/>
    <numFmt numFmtId="165" formatCode="&quot;$&quot;#,##0"/>
    <numFmt numFmtId="166" formatCode="General_)"/>
  </numFmts>
  <fonts count="32" x14ac:knownFonts="1">
    <font>
      <sz val="11"/>
      <color theme="1"/>
      <name val="Calibri"/>
      <family val="2"/>
      <scheme val="minor"/>
    </font>
    <font>
      <b/>
      <sz val="11"/>
      <color theme="0"/>
      <name val="Calibri"/>
      <family val="2"/>
      <scheme val="minor"/>
    </font>
    <font>
      <b/>
      <sz val="11"/>
      <color theme="1"/>
      <name val="Calibri"/>
      <family val="2"/>
      <scheme val="minor"/>
    </font>
    <font>
      <b/>
      <i/>
      <sz val="11"/>
      <color theme="0"/>
      <name val="Calibri"/>
      <family val="2"/>
      <scheme val="minor"/>
    </font>
    <font>
      <i/>
      <sz val="11"/>
      <color theme="1"/>
      <name val="Calibri"/>
      <family val="2"/>
      <scheme val="minor"/>
    </font>
    <font>
      <sz val="11"/>
      <name val="Calibri"/>
      <family val="2"/>
      <scheme val="minor"/>
    </font>
    <font>
      <b/>
      <i/>
      <sz val="11"/>
      <color theme="1"/>
      <name val="Calibri"/>
      <family val="2"/>
      <scheme val="minor"/>
    </font>
    <font>
      <b/>
      <sz val="14"/>
      <color theme="0"/>
      <name val="Calibri"/>
      <family val="2"/>
      <scheme val="minor"/>
    </font>
    <font>
      <b/>
      <sz val="16"/>
      <color theme="0"/>
      <name val="Calibri"/>
      <family val="2"/>
      <scheme val="minor"/>
    </font>
    <font>
      <b/>
      <sz val="14"/>
      <name val="Calibri"/>
      <family val="2"/>
      <scheme val="minor"/>
    </font>
    <font>
      <sz val="12"/>
      <color theme="1"/>
      <name val="Calibri"/>
      <family val="2"/>
      <scheme val="minor"/>
    </font>
    <font>
      <b/>
      <sz val="11"/>
      <name val="Calibri"/>
      <family val="2"/>
      <scheme val="minor"/>
    </font>
    <font>
      <b/>
      <sz val="10"/>
      <color rgb="FF00539B"/>
      <name val="Calibri"/>
      <family val="2"/>
      <scheme val="minor"/>
    </font>
    <font>
      <b/>
      <sz val="10"/>
      <color rgb="FF754200"/>
      <name val="Calibri"/>
      <family val="2"/>
      <scheme val="minor"/>
    </font>
    <font>
      <b/>
      <sz val="10"/>
      <color rgb="FFE58E1A"/>
      <name val="Calibri"/>
      <family val="2"/>
      <scheme val="minor"/>
    </font>
    <font>
      <b/>
      <sz val="10"/>
      <color rgb="FFBF311A"/>
      <name val="Calibri"/>
      <family val="2"/>
      <scheme val="minor"/>
    </font>
    <font>
      <sz val="9"/>
      <color theme="1"/>
      <name val="Calibri"/>
      <family val="2"/>
      <scheme val="minor"/>
    </font>
    <font>
      <b/>
      <vertAlign val="superscript"/>
      <sz val="11"/>
      <color theme="0"/>
      <name val="Calibri"/>
      <family val="2"/>
      <scheme val="minor"/>
    </font>
    <font>
      <b/>
      <sz val="10"/>
      <color rgb="FFFF0000"/>
      <name val="Calibri"/>
      <family val="2"/>
      <scheme val="minor"/>
    </font>
    <font>
      <b/>
      <sz val="10"/>
      <color theme="0"/>
      <name val="Calibri"/>
      <family val="2"/>
      <scheme val="minor"/>
    </font>
    <font>
      <sz val="11"/>
      <color theme="0"/>
      <name val="Calibri"/>
      <family val="2"/>
      <scheme val="minor"/>
    </font>
    <font>
      <sz val="8"/>
      <name val="Calibri"/>
      <family val="2"/>
      <scheme val="minor"/>
    </font>
    <font>
      <b/>
      <sz val="11"/>
      <color rgb="FFFF0000"/>
      <name val="Calibri"/>
      <family val="2"/>
      <scheme val="minor"/>
    </font>
    <font>
      <sz val="11"/>
      <color rgb="FF000000"/>
      <name val="Calibri"/>
      <family val="2"/>
      <scheme val="minor"/>
    </font>
    <font>
      <sz val="10"/>
      <name val="Calibri"/>
      <family val="2"/>
    </font>
    <font>
      <sz val="8"/>
      <name val="Times New Roman"/>
      <family val="1"/>
    </font>
    <font>
      <sz val="10"/>
      <name val="Arial"/>
      <family val="2"/>
    </font>
    <font>
      <b/>
      <sz val="10"/>
      <name val="Arial"/>
      <family val="2"/>
    </font>
    <font>
      <b/>
      <sz val="10"/>
      <color theme="0"/>
      <name val="Arial"/>
      <family val="2"/>
    </font>
    <font>
      <sz val="11"/>
      <color theme="1"/>
      <name val="Calibri"/>
      <family val="2"/>
      <scheme val="minor"/>
    </font>
    <font>
      <sz val="10"/>
      <color theme="0"/>
      <name val="Calibri"/>
      <family val="2"/>
      <scheme val="minor"/>
    </font>
    <font>
      <sz val="9"/>
      <name val="Calibri"/>
      <family val="2"/>
      <scheme val="minor"/>
    </font>
  </fonts>
  <fills count="22">
    <fill>
      <patternFill patternType="none"/>
    </fill>
    <fill>
      <patternFill patternType="gray125"/>
    </fill>
    <fill>
      <patternFill patternType="solid">
        <fgColor rgb="FF00539B"/>
        <bgColor indexed="64"/>
      </patternFill>
    </fill>
    <fill>
      <patternFill patternType="solid">
        <fgColor rgb="FF949B50"/>
        <bgColor indexed="64"/>
      </patternFill>
    </fill>
    <fill>
      <patternFill patternType="solid">
        <fgColor rgb="FFBF311A"/>
        <bgColor indexed="64"/>
      </patternFill>
    </fill>
    <fill>
      <patternFill patternType="solid">
        <fgColor rgb="FF56A0D3"/>
        <bgColor indexed="64"/>
      </patternFill>
    </fill>
    <fill>
      <patternFill patternType="solid">
        <fgColor rgb="FF807F83"/>
        <bgColor indexed="64"/>
      </patternFill>
    </fill>
    <fill>
      <patternFill patternType="solid">
        <fgColor rgb="FF754200"/>
        <bgColor indexed="64"/>
      </patternFill>
    </fill>
    <fill>
      <patternFill patternType="solid">
        <fgColor rgb="FFE58E1A"/>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9"/>
        <bgColor indexed="64"/>
      </patternFill>
    </fill>
    <fill>
      <patternFill patternType="solid">
        <fgColor rgb="FF000000"/>
        <bgColor indexed="64"/>
      </patternFill>
    </fill>
    <fill>
      <patternFill patternType="solid">
        <fgColor rgb="FFD9D9D9"/>
        <bgColor indexed="64"/>
      </patternFill>
    </fill>
  </fills>
  <borders count="119">
    <border>
      <left/>
      <right/>
      <top/>
      <bottom/>
      <diagonal/>
    </border>
    <border>
      <left style="medium">
        <color rgb="FF00539B"/>
      </left>
      <right style="thin">
        <color theme="0"/>
      </right>
      <top style="medium">
        <color rgb="FF00539B"/>
      </top>
      <bottom style="thin">
        <color theme="0"/>
      </bottom>
      <diagonal/>
    </border>
    <border>
      <left style="thin">
        <color theme="0"/>
      </left>
      <right style="thin">
        <color theme="0"/>
      </right>
      <top style="medium">
        <color rgb="FF00539B"/>
      </top>
      <bottom style="thin">
        <color theme="0"/>
      </bottom>
      <diagonal/>
    </border>
    <border>
      <left style="thin">
        <color theme="0"/>
      </left>
      <right style="medium">
        <color rgb="FF00539B"/>
      </right>
      <top style="medium">
        <color rgb="FF00539B"/>
      </top>
      <bottom style="thin">
        <color theme="0"/>
      </bottom>
      <diagonal/>
    </border>
    <border>
      <left style="medium">
        <color rgb="FF00539B"/>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rgb="FF00539B"/>
      </right>
      <top style="thin">
        <color theme="0"/>
      </top>
      <bottom style="thin">
        <color theme="0"/>
      </bottom>
      <diagonal/>
    </border>
    <border>
      <left style="medium">
        <color rgb="FF00539B"/>
      </left>
      <right style="thin">
        <color theme="0"/>
      </right>
      <top style="thin">
        <color theme="0"/>
      </top>
      <bottom style="medium">
        <color rgb="FF00539B"/>
      </bottom>
      <diagonal/>
    </border>
    <border>
      <left style="thin">
        <color theme="0"/>
      </left>
      <right style="thin">
        <color theme="0"/>
      </right>
      <top style="thin">
        <color theme="0"/>
      </top>
      <bottom style="medium">
        <color rgb="FF00539B"/>
      </bottom>
      <diagonal/>
    </border>
    <border>
      <left style="thin">
        <color theme="0"/>
      </left>
      <right style="medium">
        <color rgb="FF00539B"/>
      </right>
      <top style="thin">
        <color theme="0"/>
      </top>
      <bottom style="medium">
        <color rgb="FF00539B"/>
      </bottom>
      <diagonal/>
    </border>
    <border>
      <left/>
      <right/>
      <top style="thin">
        <color theme="0"/>
      </top>
      <bottom style="thin">
        <color theme="0"/>
      </bottom>
      <diagonal/>
    </border>
    <border>
      <left/>
      <right style="medium">
        <color rgb="FF00539B"/>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medium">
        <color rgb="FF00539B"/>
      </left>
      <right/>
      <top style="thin">
        <color theme="0"/>
      </top>
      <bottom style="thin">
        <color theme="0"/>
      </bottom>
      <diagonal/>
    </border>
    <border>
      <left style="medium">
        <color rgb="FF00539B"/>
      </left>
      <right/>
      <top style="medium">
        <color rgb="FF00539B"/>
      </top>
      <bottom style="thin">
        <color theme="0"/>
      </bottom>
      <diagonal/>
    </border>
    <border>
      <left/>
      <right/>
      <top style="medium">
        <color rgb="FF00539B"/>
      </top>
      <bottom style="thin">
        <color theme="0"/>
      </bottom>
      <diagonal/>
    </border>
    <border>
      <left/>
      <right style="medium">
        <color rgb="FF00539B"/>
      </right>
      <top style="medium">
        <color rgb="FF00539B"/>
      </top>
      <bottom style="thin">
        <color theme="0"/>
      </bottom>
      <diagonal/>
    </border>
    <border>
      <left style="medium">
        <color rgb="FF00539B"/>
      </left>
      <right/>
      <top style="thin">
        <color theme="0"/>
      </top>
      <bottom style="medium">
        <color rgb="FF00539B"/>
      </bottom>
      <diagonal/>
    </border>
    <border>
      <left/>
      <right/>
      <top style="thin">
        <color theme="0"/>
      </top>
      <bottom style="medium">
        <color rgb="FF00539B"/>
      </bottom>
      <diagonal/>
    </border>
    <border>
      <left/>
      <right style="thin">
        <color theme="0"/>
      </right>
      <top style="thin">
        <color theme="0"/>
      </top>
      <bottom style="medium">
        <color rgb="FF00539B"/>
      </bottom>
      <diagonal/>
    </border>
    <border>
      <left style="medium">
        <color rgb="FFBF311A"/>
      </left>
      <right style="thin">
        <color theme="0"/>
      </right>
      <top style="medium">
        <color rgb="FFBF311A"/>
      </top>
      <bottom style="thin">
        <color theme="0"/>
      </bottom>
      <diagonal/>
    </border>
    <border>
      <left style="thin">
        <color theme="0"/>
      </left>
      <right style="thin">
        <color theme="0"/>
      </right>
      <top style="medium">
        <color rgb="FFBF311A"/>
      </top>
      <bottom style="thin">
        <color theme="0"/>
      </bottom>
      <diagonal/>
    </border>
    <border>
      <left style="thin">
        <color theme="0"/>
      </left>
      <right style="medium">
        <color rgb="FFBF311A"/>
      </right>
      <top style="medium">
        <color rgb="FFBF311A"/>
      </top>
      <bottom style="thin">
        <color theme="0"/>
      </bottom>
      <diagonal/>
    </border>
    <border>
      <left style="medium">
        <color rgb="FFBF311A"/>
      </left>
      <right style="thin">
        <color theme="0"/>
      </right>
      <top style="thin">
        <color theme="0"/>
      </top>
      <bottom style="thin">
        <color theme="0"/>
      </bottom>
      <diagonal/>
    </border>
    <border>
      <left style="thin">
        <color theme="0"/>
      </left>
      <right style="medium">
        <color rgb="FFBF311A"/>
      </right>
      <top style="thin">
        <color theme="0"/>
      </top>
      <bottom style="thin">
        <color theme="0"/>
      </bottom>
      <diagonal/>
    </border>
    <border>
      <left style="medium">
        <color rgb="FFBF311A"/>
      </left>
      <right style="thin">
        <color theme="0"/>
      </right>
      <top style="thin">
        <color theme="0"/>
      </top>
      <bottom style="medium">
        <color rgb="FFBF311A"/>
      </bottom>
      <diagonal/>
    </border>
    <border>
      <left style="thin">
        <color theme="0"/>
      </left>
      <right style="thin">
        <color theme="0"/>
      </right>
      <top style="thin">
        <color theme="0"/>
      </top>
      <bottom style="medium">
        <color rgb="FFBF311A"/>
      </bottom>
      <diagonal/>
    </border>
    <border>
      <left style="thin">
        <color theme="0"/>
      </left>
      <right style="medium">
        <color rgb="FFBF311A"/>
      </right>
      <top style="thin">
        <color theme="0"/>
      </top>
      <bottom style="medium">
        <color rgb="FFBF311A"/>
      </bottom>
      <diagonal/>
    </border>
    <border>
      <left style="medium">
        <color rgb="FF754200"/>
      </left>
      <right style="thin">
        <color theme="0"/>
      </right>
      <top style="medium">
        <color rgb="FF754200"/>
      </top>
      <bottom style="thin">
        <color theme="0"/>
      </bottom>
      <diagonal/>
    </border>
    <border>
      <left style="thin">
        <color theme="0"/>
      </left>
      <right style="thin">
        <color theme="0"/>
      </right>
      <top style="medium">
        <color rgb="FF754200"/>
      </top>
      <bottom style="thin">
        <color theme="0"/>
      </bottom>
      <diagonal/>
    </border>
    <border>
      <left style="thin">
        <color theme="0"/>
      </left>
      <right style="medium">
        <color rgb="FF754200"/>
      </right>
      <top style="medium">
        <color rgb="FF754200"/>
      </top>
      <bottom style="thin">
        <color theme="0"/>
      </bottom>
      <diagonal/>
    </border>
    <border>
      <left style="medium">
        <color rgb="FF754200"/>
      </left>
      <right style="thin">
        <color theme="0"/>
      </right>
      <top style="thin">
        <color theme="0"/>
      </top>
      <bottom style="thin">
        <color theme="0"/>
      </bottom>
      <diagonal/>
    </border>
    <border>
      <left style="thin">
        <color theme="0"/>
      </left>
      <right style="medium">
        <color rgb="FF754200"/>
      </right>
      <top style="thin">
        <color theme="0"/>
      </top>
      <bottom style="thin">
        <color theme="0"/>
      </bottom>
      <diagonal/>
    </border>
    <border>
      <left style="medium">
        <color rgb="FF754200"/>
      </left>
      <right style="thin">
        <color theme="0"/>
      </right>
      <top style="thin">
        <color theme="0"/>
      </top>
      <bottom style="medium">
        <color rgb="FF754200"/>
      </bottom>
      <diagonal/>
    </border>
    <border>
      <left style="thin">
        <color theme="0"/>
      </left>
      <right style="thin">
        <color theme="0"/>
      </right>
      <top style="thin">
        <color theme="0"/>
      </top>
      <bottom style="medium">
        <color rgb="FF754200"/>
      </bottom>
      <diagonal/>
    </border>
    <border>
      <left style="thin">
        <color theme="0"/>
      </left>
      <right style="medium">
        <color rgb="FF754200"/>
      </right>
      <top style="thin">
        <color theme="0"/>
      </top>
      <bottom style="medium">
        <color rgb="FF754200"/>
      </bottom>
      <diagonal/>
    </border>
    <border>
      <left style="thin">
        <color theme="0"/>
      </left>
      <right/>
      <top style="medium">
        <color rgb="FF754200"/>
      </top>
      <bottom style="thin">
        <color theme="0"/>
      </bottom>
      <diagonal/>
    </border>
    <border>
      <left style="thin">
        <color theme="0"/>
      </left>
      <right/>
      <top style="thin">
        <color theme="0"/>
      </top>
      <bottom style="medium">
        <color rgb="FF754200"/>
      </bottom>
      <diagonal/>
    </border>
    <border>
      <left style="medium">
        <color rgb="FFBF311A"/>
      </left>
      <right/>
      <top style="thin">
        <color theme="0"/>
      </top>
      <bottom style="thin">
        <color theme="0"/>
      </bottom>
      <diagonal/>
    </border>
    <border>
      <left/>
      <right style="medium">
        <color rgb="FFBF311A"/>
      </right>
      <top style="thin">
        <color theme="0"/>
      </top>
      <bottom style="thin">
        <color theme="0"/>
      </bottom>
      <diagonal/>
    </border>
    <border>
      <left style="medium">
        <color rgb="FF754200"/>
      </left>
      <right/>
      <top style="thin">
        <color theme="0"/>
      </top>
      <bottom style="thin">
        <color theme="0"/>
      </bottom>
      <diagonal/>
    </border>
    <border>
      <left/>
      <right style="medium">
        <color rgb="FF754200"/>
      </right>
      <top style="thin">
        <color theme="0"/>
      </top>
      <bottom style="thin">
        <color theme="0"/>
      </bottom>
      <diagonal/>
    </border>
    <border>
      <left style="medium">
        <color rgb="FFE58E1A"/>
      </left>
      <right style="thin">
        <color theme="0"/>
      </right>
      <top style="medium">
        <color rgb="FFE58E1A"/>
      </top>
      <bottom style="thin">
        <color theme="0"/>
      </bottom>
      <diagonal/>
    </border>
    <border>
      <left style="thin">
        <color theme="0"/>
      </left>
      <right style="thin">
        <color theme="0"/>
      </right>
      <top style="medium">
        <color rgb="FFE58E1A"/>
      </top>
      <bottom style="thin">
        <color theme="0"/>
      </bottom>
      <diagonal/>
    </border>
    <border>
      <left style="thin">
        <color theme="0"/>
      </left>
      <right/>
      <top style="medium">
        <color rgb="FFE58E1A"/>
      </top>
      <bottom style="thin">
        <color theme="0"/>
      </bottom>
      <diagonal/>
    </border>
    <border>
      <left style="thin">
        <color theme="0"/>
      </left>
      <right style="medium">
        <color rgb="FFE58E1A"/>
      </right>
      <top style="medium">
        <color rgb="FFE58E1A"/>
      </top>
      <bottom style="thin">
        <color theme="0"/>
      </bottom>
      <diagonal/>
    </border>
    <border>
      <left style="medium">
        <color rgb="FFE58E1A"/>
      </left>
      <right/>
      <top style="thin">
        <color theme="0"/>
      </top>
      <bottom style="thin">
        <color theme="0"/>
      </bottom>
      <diagonal/>
    </border>
    <border>
      <left/>
      <right style="medium">
        <color rgb="FFE58E1A"/>
      </right>
      <top style="thin">
        <color theme="0"/>
      </top>
      <bottom style="thin">
        <color theme="0"/>
      </bottom>
      <diagonal/>
    </border>
    <border>
      <left style="medium">
        <color rgb="FFE58E1A"/>
      </left>
      <right style="thin">
        <color theme="0"/>
      </right>
      <top style="thin">
        <color theme="0"/>
      </top>
      <bottom style="thin">
        <color theme="0"/>
      </bottom>
      <diagonal/>
    </border>
    <border>
      <left style="thin">
        <color theme="0"/>
      </left>
      <right style="medium">
        <color rgb="FFE58E1A"/>
      </right>
      <top style="thin">
        <color theme="0"/>
      </top>
      <bottom style="thin">
        <color theme="0"/>
      </bottom>
      <diagonal/>
    </border>
    <border>
      <left style="medium">
        <color rgb="FFE58E1A"/>
      </left>
      <right style="thin">
        <color theme="0"/>
      </right>
      <top style="thin">
        <color theme="0"/>
      </top>
      <bottom style="medium">
        <color rgb="FFE58E1A"/>
      </bottom>
      <diagonal/>
    </border>
    <border>
      <left style="thin">
        <color theme="0"/>
      </left>
      <right style="thin">
        <color theme="0"/>
      </right>
      <top style="thin">
        <color theme="0"/>
      </top>
      <bottom style="medium">
        <color rgb="FFE58E1A"/>
      </bottom>
      <diagonal/>
    </border>
    <border>
      <left style="thin">
        <color theme="0"/>
      </left>
      <right/>
      <top style="thin">
        <color theme="0"/>
      </top>
      <bottom style="medium">
        <color rgb="FFE58E1A"/>
      </bottom>
      <diagonal/>
    </border>
    <border>
      <left style="thin">
        <color theme="0"/>
      </left>
      <right style="medium">
        <color rgb="FFE58E1A"/>
      </right>
      <top style="thin">
        <color theme="0"/>
      </top>
      <bottom style="medium">
        <color rgb="FFE58E1A"/>
      </bottom>
      <diagonal/>
    </border>
    <border>
      <left/>
      <right style="thin">
        <color theme="0"/>
      </right>
      <top style="medium">
        <color rgb="FF00539B"/>
      </top>
      <bottom style="thin">
        <color theme="0"/>
      </bottom>
      <diagonal/>
    </border>
    <border>
      <left style="thick">
        <color rgb="FF807F83"/>
      </left>
      <right style="thick">
        <color rgb="FF807F83"/>
      </right>
      <top style="thick">
        <color rgb="FF807F83"/>
      </top>
      <bottom style="thick">
        <color rgb="FF807F83"/>
      </bottom>
      <diagonal/>
    </border>
    <border>
      <left style="thick">
        <color rgb="FF807F83"/>
      </left>
      <right/>
      <top style="thick">
        <color rgb="FF807F83"/>
      </top>
      <bottom style="thick">
        <color rgb="FF807F83"/>
      </bottom>
      <diagonal/>
    </border>
    <border>
      <left/>
      <right/>
      <top style="thick">
        <color rgb="FF807F83"/>
      </top>
      <bottom style="thick">
        <color rgb="FF807F83"/>
      </bottom>
      <diagonal/>
    </border>
    <border>
      <left/>
      <right style="thick">
        <color rgb="FF807F83"/>
      </right>
      <top style="thick">
        <color rgb="FF807F83"/>
      </top>
      <bottom style="thick">
        <color rgb="FF807F83"/>
      </bottom>
      <diagonal/>
    </border>
    <border>
      <left style="medium">
        <color rgb="FF00539B"/>
      </left>
      <right/>
      <top style="medium">
        <color rgb="FF00539B"/>
      </top>
      <bottom/>
      <diagonal/>
    </border>
    <border>
      <left/>
      <right/>
      <top style="medium">
        <color rgb="FF00539B"/>
      </top>
      <bottom/>
      <diagonal/>
    </border>
    <border>
      <left/>
      <right style="medium">
        <color rgb="FF00539B"/>
      </right>
      <top style="medium">
        <color rgb="FF00539B"/>
      </top>
      <bottom/>
      <diagonal/>
    </border>
    <border>
      <left style="medium">
        <color rgb="FF00539B"/>
      </left>
      <right/>
      <top/>
      <bottom/>
      <diagonal/>
    </border>
    <border>
      <left/>
      <right style="medium">
        <color rgb="FF00539B"/>
      </right>
      <top/>
      <bottom/>
      <diagonal/>
    </border>
    <border>
      <left style="medium">
        <color rgb="FF00539B"/>
      </left>
      <right/>
      <top/>
      <bottom style="medium">
        <color rgb="FF00539B"/>
      </bottom>
      <diagonal/>
    </border>
    <border>
      <left/>
      <right/>
      <top/>
      <bottom style="medium">
        <color rgb="FF00539B"/>
      </bottom>
      <diagonal/>
    </border>
    <border>
      <left/>
      <right style="medium">
        <color rgb="FF00539B"/>
      </right>
      <top/>
      <bottom style="medium">
        <color rgb="FF00539B"/>
      </bottom>
      <diagonal/>
    </border>
    <border>
      <left style="thick">
        <color rgb="FF807F83"/>
      </left>
      <right/>
      <top style="thick">
        <color rgb="FF807F83"/>
      </top>
      <bottom/>
      <diagonal/>
    </border>
    <border>
      <left/>
      <right/>
      <top style="thick">
        <color rgb="FF807F83"/>
      </top>
      <bottom/>
      <diagonal/>
    </border>
    <border>
      <left style="thick">
        <color rgb="FF807F83"/>
      </left>
      <right/>
      <top/>
      <bottom style="thick">
        <color rgb="FF807F83"/>
      </bottom>
      <diagonal/>
    </border>
    <border>
      <left/>
      <right/>
      <top/>
      <bottom style="thick">
        <color rgb="FF807F83"/>
      </bottom>
      <diagonal/>
    </border>
    <border>
      <left style="medium">
        <color theme="3"/>
      </left>
      <right style="thin">
        <color theme="0"/>
      </right>
      <top style="medium">
        <color theme="3"/>
      </top>
      <bottom style="thin">
        <color theme="0"/>
      </bottom>
      <diagonal/>
    </border>
    <border>
      <left style="thin">
        <color theme="0"/>
      </left>
      <right style="thin">
        <color theme="0"/>
      </right>
      <top style="medium">
        <color theme="3"/>
      </top>
      <bottom style="thin">
        <color theme="0"/>
      </bottom>
      <diagonal/>
    </border>
    <border>
      <left style="thin">
        <color theme="0"/>
      </left>
      <right style="medium">
        <color theme="3"/>
      </right>
      <top style="medium">
        <color theme="3"/>
      </top>
      <bottom style="thin">
        <color theme="0"/>
      </bottom>
      <diagonal/>
    </border>
    <border>
      <left style="medium">
        <color theme="3"/>
      </left>
      <right/>
      <top style="thin">
        <color theme="0"/>
      </top>
      <bottom style="thin">
        <color theme="0"/>
      </bottom>
      <diagonal/>
    </border>
    <border>
      <left/>
      <right style="medium">
        <color theme="3"/>
      </right>
      <top style="thin">
        <color theme="0"/>
      </top>
      <bottom style="thin">
        <color theme="0"/>
      </bottom>
      <diagonal/>
    </border>
    <border>
      <left style="medium">
        <color theme="3"/>
      </left>
      <right style="thin">
        <color theme="0"/>
      </right>
      <top style="thin">
        <color theme="0"/>
      </top>
      <bottom style="thin">
        <color theme="0"/>
      </bottom>
      <diagonal/>
    </border>
    <border>
      <left style="thin">
        <color theme="0"/>
      </left>
      <right style="medium">
        <color theme="3"/>
      </right>
      <top style="thin">
        <color theme="0"/>
      </top>
      <bottom style="thin">
        <color theme="0"/>
      </bottom>
      <diagonal/>
    </border>
    <border>
      <left style="thin">
        <color theme="0"/>
      </left>
      <right/>
      <top style="medium">
        <color theme="3"/>
      </top>
      <bottom style="thin">
        <color theme="0"/>
      </bottom>
      <diagonal/>
    </border>
    <border>
      <left style="thin">
        <color theme="0"/>
      </left>
      <right style="double">
        <color theme="0"/>
      </right>
      <top style="thin">
        <color theme="0"/>
      </top>
      <bottom style="thin">
        <color theme="0"/>
      </bottom>
      <diagonal/>
    </border>
    <border>
      <left style="double">
        <color theme="0"/>
      </left>
      <right style="thin">
        <color theme="0"/>
      </right>
      <top style="thin">
        <color theme="0"/>
      </top>
      <bottom style="thin">
        <color theme="0"/>
      </bottom>
      <diagonal/>
    </border>
    <border>
      <left/>
      <right style="thin">
        <color theme="0"/>
      </right>
      <top style="thin">
        <color theme="0"/>
      </top>
      <bottom style="medium">
        <color rgb="FFBF311A"/>
      </bottom>
      <diagonal/>
    </border>
    <border>
      <left/>
      <right/>
      <top style="thin">
        <color theme="0"/>
      </top>
      <bottom style="medium">
        <color rgb="FFBF311A"/>
      </bottom>
      <diagonal/>
    </border>
    <border>
      <left style="medium">
        <color rgb="FFBF311A"/>
      </left>
      <right/>
      <top style="thin">
        <color theme="0"/>
      </top>
      <bottom style="medium">
        <color rgb="FFBF311A"/>
      </bottom>
      <diagonal/>
    </border>
    <border>
      <left/>
      <right style="thin">
        <color theme="0"/>
      </right>
      <top/>
      <bottom style="thin">
        <color theme="0"/>
      </bottom>
      <diagonal/>
    </border>
    <border>
      <left/>
      <right style="thin">
        <color theme="0"/>
      </right>
      <top style="thin">
        <color theme="0"/>
      </top>
      <bottom/>
      <diagonal/>
    </border>
    <border>
      <left style="thin">
        <color theme="0"/>
      </left>
      <right/>
      <top/>
      <bottom/>
      <diagonal/>
    </border>
    <border>
      <left style="medium">
        <color theme="3"/>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medium">
        <color theme="3"/>
      </right>
      <top/>
      <bottom style="thin">
        <color indexed="64"/>
      </bottom>
      <diagonal/>
    </border>
    <border>
      <left style="medium">
        <color theme="3"/>
      </left>
      <right style="thin">
        <color theme="0"/>
      </right>
      <top/>
      <bottom style="thin">
        <color theme="0"/>
      </bottom>
      <diagonal/>
    </border>
    <border>
      <left style="medium">
        <color theme="3"/>
      </left>
      <right style="thin">
        <color theme="0"/>
      </right>
      <top style="thin">
        <color theme="0"/>
      </top>
      <bottom style="medium">
        <color theme="3"/>
      </bottom>
      <diagonal/>
    </border>
    <border>
      <left style="thin">
        <color theme="0"/>
      </left>
      <right style="thin">
        <color theme="0"/>
      </right>
      <top style="thin">
        <color theme="0"/>
      </top>
      <bottom style="medium">
        <color theme="3"/>
      </bottom>
      <diagonal/>
    </border>
    <border>
      <left style="thin">
        <color theme="0"/>
      </left>
      <right/>
      <top style="thin">
        <color theme="0"/>
      </top>
      <bottom style="medium">
        <color theme="3"/>
      </bottom>
      <diagonal/>
    </border>
    <border>
      <left style="thin">
        <color theme="0"/>
      </left>
      <right style="medium">
        <color theme="3"/>
      </right>
      <top style="thin">
        <color theme="0"/>
      </top>
      <bottom style="medium">
        <color theme="3"/>
      </bottom>
      <diagonal/>
    </border>
    <border>
      <left style="medium">
        <color theme="3"/>
      </left>
      <right/>
      <top/>
      <bottom style="thin">
        <color theme="0"/>
      </bottom>
      <diagonal/>
    </border>
    <border>
      <left/>
      <right/>
      <top/>
      <bottom style="thin">
        <color theme="0"/>
      </bottom>
      <diagonal/>
    </border>
    <border>
      <left style="thin">
        <color theme="0"/>
      </left>
      <right style="medium">
        <color theme="3"/>
      </right>
      <top/>
      <bottom style="thin">
        <color theme="0"/>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medium">
        <color theme="3"/>
      </left>
      <right style="thin">
        <color indexed="64"/>
      </right>
      <top style="medium">
        <color theme="3"/>
      </top>
      <bottom style="double">
        <color indexed="64"/>
      </bottom>
      <diagonal/>
    </border>
    <border>
      <left/>
      <right style="thin">
        <color indexed="64"/>
      </right>
      <top style="medium">
        <color theme="3"/>
      </top>
      <bottom style="double">
        <color indexed="64"/>
      </bottom>
      <diagonal/>
    </border>
    <border>
      <left/>
      <right style="medium">
        <color theme="3"/>
      </right>
      <top style="medium">
        <color theme="3"/>
      </top>
      <bottom style="double">
        <color indexed="64"/>
      </bottom>
      <diagonal/>
    </border>
    <border>
      <left style="medium">
        <color theme="3"/>
      </left>
      <right style="thin">
        <color indexed="64"/>
      </right>
      <top/>
      <bottom style="thin">
        <color indexed="64"/>
      </bottom>
      <diagonal/>
    </border>
    <border>
      <left style="thin">
        <color indexed="64"/>
      </left>
      <right style="medium">
        <color theme="3"/>
      </right>
      <top/>
      <bottom style="thin">
        <color indexed="64"/>
      </bottom>
      <diagonal/>
    </border>
    <border>
      <left style="medium">
        <color theme="3"/>
      </left>
      <right style="thin">
        <color indexed="64"/>
      </right>
      <top style="thin">
        <color indexed="64"/>
      </top>
      <bottom style="thin">
        <color indexed="64"/>
      </bottom>
      <diagonal/>
    </border>
    <border>
      <left style="medium">
        <color theme="3"/>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style="medium">
        <color theme="3"/>
      </right>
      <top style="thin">
        <color theme="0"/>
      </top>
      <bottom/>
      <diagonal/>
    </border>
    <border>
      <left style="medium">
        <color theme="3"/>
      </left>
      <right style="thin">
        <color theme="0"/>
      </right>
      <top/>
      <bottom style="medium">
        <color theme="3"/>
      </bottom>
      <diagonal/>
    </border>
    <border>
      <left style="thin">
        <color theme="0"/>
      </left>
      <right style="thin">
        <color theme="0"/>
      </right>
      <top/>
      <bottom style="medium">
        <color theme="3"/>
      </bottom>
      <diagonal/>
    </border>
    <border>
      <left style="thin">
        <color theme="0"/>
      </left>
      <right/>
      <top/>
      <bottom style="medium">
        <color theme="3"/>
      </bottom>
      <diagonal/>
    </border>
    <border>
      <left style="thin">
        <color theme="0"/>
      </left>
      <right style="medium">
        <color theme="3"/>
      </right>
      <top/>
      <bottom style="medium">
        <color theme="3"/>
      </bottom>
      <diagonal/>
    </border>
  </borders>
  <cellStyleXfs count="5">
    <xf numFmtId="0" fontId="0" fillId="0" borderId="0"/>
    <xf numFmtId="166" fontId="25" fillId="0" borderId="0"/>
    <xf numFmtId="43" fontId="25"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cellStyleXfs>
  <cellXfs count="455">
    <xf numFmtId="0" fontId="0" fillId="0" borderId="0" xfId="0"/>
    <xf numFmtId="0" fontId="0" fillId="0" borderId="0" xfId="0" applyAlignment="1">
      <alignment vertical="center"/>
    </xf>
    <xf numFmtId="164" fontId="3" fillId="5" borderId="5" xfId="0" applyNumberFormat="1" applyFont="1" applyFill="1" applyBorder="1" applyAlignment="1">
      <alignment horizontal="center" vertical="center"/>
    </xf>
    <xf numFmtId="0" fontId="1" fillId="2" borderId="7" xfId="0" applyFont="1" applyFill="1" applyBorder="1" applyAlignment="1">
      <alignment vertical="center"/>
    </xf>
    <xf numFmtId="0" fontId="1" fillId="2" borderId="4" xfId="0" applyFont="1" applyFill="1" applyBorder="1" applyAlignment="1">
      <alignment horizontal="left" vertical="center"/>
    </xf>
    <xf numFmtId="0" fontId="1" fillId="9" borderId="5" xfId="0" applyFont="1" applyFill="1" applyBorder="1" applyAlignment="1">
      <alignment horizontal="center" vertical="center"/>
    </xf>
    <xf numFmtId="0" fontId="1" fillId="4" borderId="5"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1" fillId="9" borderId="8" xfId="0" applyFont="1" applyFill="1" applyBorder="1" applyAlignment="1">
      <alignment horizontal="center" vertical="center"/>
    </xf>
    <xf numFmtId="0" fontId="1" fillId="5" borderId="5" xfId="0" applyFont="1" applyFill="1" applyBorder="1" applyAlignment="1">
      <alignment horizontal="center" vertical="center"/>
    </xf>
    <xf numFmtId="0" fontId="1" fillId="2" borderId="4" xfId="0" applyFont="1" applyFill="1" applyBorder="1" applyAlignment="1">
      <alignment vertical="center"/>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5" xfId="0" applyFont="1" applyFill="1" applyBorder="1" applyAlignment="1">
      <alignment vertical="center" wrapText="1"/>
    </xf>
    <xf numFmtId="164" fontId="1" fillId="5" borderId="6" xfId="0" applyNumberFormat="1" applyFont="1" applyFill="1" applyBorder="1" applyAlignment="1">
      <alignment horizontal="center" vertical="center"/>
    </xf>
    <xf numFmtId="164" fontId="1" fillId="2" borderId="9" xfId="0" applyNumberFormat="1" applyFont="1" applyFill="1" applyBorder="1" applyAlignment="1">
      <alignment horizontal="center" vertical="center"/>
    </xf>
    <xf numFmtId="0" fontId="1" fillId="5" borderId="4" xfId="0" applyFont="1" applyFill="1" applyBorder="1" applyAlignment="1">
      <alignment vertical="center"/>
    </xf>
    <xf numFmtId="0" fontId="1" fillId="2" borderId="6" xfId="0" applyFont="1" applyFill="1" applyBorder="1" applyAlignment="1">
      <alignment horizontal="left" vertical="center"/>
    </xf>
    <xf numFmtId="0" fontId="3" fillId="3" borderId="4" xfId="0" applyFont="1" applyFill="1" applyBorder="1" applyAlignment="1">
      <alignment horizontal="left" vertical="center" indent="1"/>
    </xf>
    <xf numFmtId="0" fontId="3" fillId="5" borderId="4" xfId="0" applyFont="1" applyFill="1" applyBorder="1" applyAlignment="1">
      <alignment horizontal="left" vertical="center" indent="1"/>
    </xf>
    <xf numFmtId="0" fontId="1" fillId="3" borderId="4" xfId="0" applyFont="1" applyFill="1" applyBorder="1" applyAlignment="1">
      <alignment horizontal="left" vertical="center" indent="1"/>
    </xf>
    <xf numFmtId="0" fontId="1" fillId="3" borderId="6" xfId="0" applyFont="1" applyFill="1" applyBorder="1" applyAlignment="1">
      <alignment horizontal="left" vertical="center" indent="1"/>
    </xf>
    <xf numFmtId="0" fontId="1" fillId="2" borderId="4" xfId="0" applyFont="1" applyFill="1" applyBorder="1" applyAlignment="1">
      <alignment horizontal="left" vertical="center" wrapText="1"/>
    </xf>
    <xf numFmtId="0" fontId="3" fillId="3" borderId="5" xfId="0" applyFont="1" applyFill="1" applyBorder="1" applyAlignment="1">
      <alignment horizontal="center" vertical="center"/>
    </xf>
    <xf numFmtId="0" fontId="3" fillId="7" borderId="8" xfId="0" applyFont="1" applyFill="1" applyBorder="1" applyAlignment="1">
      <alignment horizontal="center" vertical="center"/>
    </xf>
    <xf numFmtId="0" fontId="1" fillId="8" borderId="8" xfId="0" applyFont="1" applyFill="1" applyBorder="1" applyAlignment="1">
      <alignment horizontal="center" vertical="center"/>
    </xf>
    <xf numFmtId="3" fontId="1" fillId="3" borderId="5" xfId="0" applyNumberFormat="1" applyFont="1" applyFill="1" applyBorder="1" applyAlignment="1">
      <alignment horizontal="center" vertical="center"/>
    </xf>
    <xf numFmtId="3" fontId="1" fillId="7" borderId="8" xfId="0" applyNumberFormat="1" applyFont="1" applyFill="1" applyBorder="1" applyAlignment="1">
      <alignment horizontal="center" vertical="center"/>
    </xf>
    <xf numFmtId="3" fontId="1" fillId="8" borderId="8" xfId="0" applyNumberFormat="1" applyFont="1" applyFill="1" applyBorder="1" applyAlignment="1">
      <alignment horizontal="center" vertical="center"/>
    </xf>
    <xf numFmtId="3" fontId="3" fillId="5" borderId="5" xfId="0" applyNumberFormat="1" applyFont="1" applyFill="1" applyBorder="1" applyAlignment="1">
      <alignment horizontal="center" vertical="center"/>
    </xf>
    <xf numFmtId="0" fontId="1" fillId="4" borderId="24" xfId="0" applyFont="1" applyFill="1" applyBorder="1" applyAlignment="1">
      <alignment vertical="center"/>
    </xf>
    <xf numFmtId="0" fontId="1" fillId="4" borderId="25" xfId="0" applyFont="1" applyFill="1" applyBorder="1" applyAlignment="1">
      <alignment horizontal="left" vertical="center"/>
    </xf>
    <xf numFmtId="0" fontId="3" fillId="5" borderId="24" xfId="0" applyFont="1" applyFill="1" applyBorder="1" applyAlignment="1">
      <alignment horizontal="left" vertical="center" indent="1"/>
    </xf>
    <xf numFmtId="0" fontId="0" fillId="5" borderId="25" xfId="0" applyFill="1" applyBorder="1"/>
    <xf numFmtId="0" fontId="0" fillId="3" borderId="25" xfId="0" applyFill="1" applyBorder="1"/>
    <xf numFmtId="0" fontId="3" fillId="3" borderId="24" xfId="0" applyFont="1" applyFill="1" applyBorder="1" applyAlignment="1">
      <alignment horizontal="left" vertical="center" indent="1"/>
    </xf>
    <xf numFmtId="0" fontId="1" fillId="4" borderId="26" xfId="0" applyFont="1" applyFill="1" applyBorder="1" applyAlignment="1">
      <alignment vertical="center"/>
    </xf>
    <xf numFmtId="0" fontId="0" fillId="4" borderId="28" xfId="0" applyFill="1" applyBorder="1" applyAlignment="1">
      <alignment vertical="center"/>
    </xf>
    <xf numFmtId="0" fontId="1" fillId="7" borderId="32" xfId="0" applyFont="1" applyFill="1" applyBorder="1" applyAlignment="1">
      <alignment vertical="center"/>
    </xf>
    <xf numFmtId="0" fontId="1" fillId="7" borderId="33" xfId="0" applyFont="1" applyFill="1" applyBorder="1" applyAlignment="1">
      <alignment horizontal="left" vertical="center"/>
    </xf>
    <xf numFmtId="0" fontId="3" fillId="5" borderId="32" xfId="0" applyFont="1" applyFill="1" applyBorder="1" applyAlignment="1">
      <alignment horizontal="left" vertical="center" indent="1"/>
    </xf>
    <xf numFmtId="0" fontId="0" fillId="5" borderId="33" xfId="0" applyFill="1" applyBorder="1"/>
    <xf numFmtId="0" fontId="0" fillId="3" borderId="33" xfId="0" applyFill="1" applyBorder="1"/>
    <xf numFmtId="0" fontId="3" fillId="3" borderId="32" xfId="0" applyFont="1" applyFill="1" applyBorder="1" applyAlignment="1">
      <alignment horizontal="left" vertical="center" indent="1"/>
    </xf>
    <xf numFmtId="0" fontId="1" fillId="7" borderId="34" xfId="0" applyFont="1" applyFill="1" applyBorder="1" applyAlignment="1">
      <alignment vertical="center"/>
    </xf>
    <xf numFmtId="0" fontId="0" fillId="7" borderId="36" xfId="0" applyFill="1" applyBorder="1" applyAlignment="1">
      <alignment vertical="center"/>
    </xf>
    <xf numFmtId="0" fontId="1" fillId="7" borderId="12" xfId="0" applyFont="1" applyFill="1" applyBorder="1" applyAlignment="1">
      <alignment horizontal="center" vertical="center" wrapText="1"/>
    </xf>
    <xf numFmtId="3" fontId="3" fillId="3" borderId="5" xfId="0" applyNumberFormat="1" applyFont="1" applyFill="1" applyBorder="1" applyAlignment="1">
      <alignment horizontal="center" vertical="center"/>
    </xf>
    <xf numFmtId="3" fontId="1" fillId="7" borderId="35" xfId="0" applyNumberFormat="1" applyFont="1" applyFill="1" applyBorder="1" applyAlignment="1">
      <alignment horizontal="center" vertical="center"/>
    </xf>
    <xf numFmtId="165" fontId="1" fillId="5" borderId="5" xfId="0" applyNumberFormat="1" applyFont="1" applyFill="1" applyBorder="1" applyAlignment="1">
      <alignment horizontal="center" vertical="center"/>
    </xf>
    <xf numFmtId="165" fontId="1" fillId="3" borderId="5" xfId="0" applyNumberFormat="1" applyFont="1" applyFill="1" applyBorder="1" applyAlignment="1">
      <alignment horizontal="center" vertical="center"/>
    </xf>
    <xf numFmtId="165" fontId="1" fillId="2" borderId="8" xfId="0" applyNumberFormat="1" applyFont="1" applyFill="1" applyBorder="1" applyAlignment="1">
      <alignment horizontal="center" vertical="center"/>
    </xf>
    <xf numFmtId="165" fontId="3" fillId="5" borderId="5" xfId="0" applyNumberFormat="1" applyFont="1" applyFill="1" applyBorder="1" applyAlignment="1">
      <alignment horizontal="center" vertical="center"/>
    </xf>
    <xf numFmtId="165" fontId="3" fillId="3" borderId="5" xfId="0" applyNumberFormat="1" applyFont="1" applyFill="1" applyBorder="1" applyAlignment="1">
      <alignment horizontal="center" vertical="center"/>
    </xf>
    <xf numFmtId="165" fontId="1" fillId="4" borderId="8" xfId="0" applyNumberFormat="1" applyFont="1" applyFill="1" applyBorder="1" applyAlignment="1">
      <alignment horizontal="center" vertical="center"/>
    </xf>
    <xf numFmtId="165" fontId="1" fillId="7" borderId="8" xfId="0" applyNumberFormat="1" applyFont="1" applyFill="1" applyBorder="1" applyAlignment="1">
      <alignment horizontal="center" vertical="center"/>
    </xf>
    <xf numFmtId="165" fontId="1" fillId="8" borderId="8" xfId="0" applyNumberFormat="1" applyFont="1" applyFill="1" applyBorder="1" applyAlignment="1">
      <alignment horizontal="center" vertical="center"/>
    </xf>
    <xf numFmtId="165" fontId="1" fillId="3" borderId="6" xfId="0" applyNumberFormat="1" applyFont="1" applyFill="1" applyBorder="1" applyAlignment="1">
      <alignment horizontal="center" vertical="center"/>
    </xf>
    <xf numFmtId="165" fontId="1" fillId="2" borderId="9" xfId="0" applyNumberFormat="1" applyFont="1" applyFill="1" applyBorder="1" applyAlignment="1">
      <alignment horizontal="center" vertical="center"/>
    </xf>
    <xf numFmtId="165" fontId="1" fillId="4" borderId="27" xfId="0" applyNumberFormat="1" applyFont="1" applyFill="1" applyBorder="1" applyAlignment="1">
      <alignment horizontal="center" vertical="center"/>
    </xf>
    <xf numFmtId="165" fontId="3" fillId="5" borderId="12" xfId="0" applyNumberFormat="1" applyFont="1" applyFill="1" applyBorder="1" applyAlignment="1">
      <alignment horizontal="center" vertical="center"/>
    </xf>
    <xf numFmtId="165" fontId="3" fillId="3" borderId="12" xfId="0" applyNumberFormat="1" applyFont="1" applyFill="1" applyBorder="1" applyAlignment="1">
      <alignment horizontal="center" vertical="center"/>
    </xf>
    <xf numFmtId="165" fontId="1" fillId="7" borderId="35" xfId="0" applyNumberFormat="1" applyFont="1" applyFill="1" applyBorder="1" applyAlignment="1">
      <alignment horizontal="center" vertical="center"/>
    </xf>
    <xf numFmtId="165" fontId="1" fillId="7" borderId="38" xfId="0" applyNumberFormat="1" applyFont="1" applyFill="1" applyBorder="1" applyAlignment="1">
      <alignment horizontal="center" vertical="center"/>
    </xf>
    <xf numFmtId="0" fontId="1" fillId="8" borderId="12" xfId="0" applyFont="1" applyFill="1" applyBorder="1" applyAlignment="1">
      <alignment horizontal="center" vertical="center" wrapText="1"/>
    </xf>
    <xf numFmtId="0" fontId="1" fillId="8" borderId="49" xfId="0" applyFont="1" applyFill="1" applyBorder="1" applyAlignment="1">
      <alignment vertical="center"/>
    </xf>
    <xf numFmtId="0" fontId="1" fillId="8" borderId="50" xfId="0" applyFont="1" applyFill="1" applyBorder="1" applyAlignment="1">
      <alignment horizontal="left" vertical="center"/>
    </xf>
    <xf numFmtId="0" fontId="3" fillId="5" borderId="49" xfId="0" applyFont="1" applyFill="1" applyBorder="1" applyAlignment="1">
      <alignment horizontal="left" vertical="center" indent="1"/>
    </xf>
    <xf numFmtId="0" fontId="0" fillId="5" borderId="50" xfId="0" applyFill="1" applyBorder="1"/>
    <xf numFmtId="0" fontId="0" fillId="3" borderId="50" xfId="0" applyFill="1" applyBorder="1"/>
    <xf numFmtId="0" fontId="3" fillId="3" borderId="49" xfId="0" applyFont="1" applyFill="1" applyBorder="1" applyAlignment="1">
      <alignment horizontal="left" vertical="center" indent="1"/>
    </xf>
    <xf numFmtId="0" fontId="1" fillId="8" borderId="51" xfId="0" applyFont="1" applyFill="1" applyBorder="1" applyAlignment="1">
      <alignment vertical="center"/>
    </xf>
    <xf numFmtId="3" fontId="1" fillId="8" borderId="52" xfId="0" applyNumberFormat="1" applyFont="1" applyFill="1" applyBorder="1" applyAlignment="1">
      <alignment horizontal="center" vertical="center"/>
    </xf>
    <xf numFmtId="165" fontId="1" fillId="8" borderId="52" xfId="0" applyNumberFormat="1" applyFont="1" applyFill="1" applyBorder="1" applyAlignment="1">
      <alignment horizontal="center" vertical="center"/>
    </xf>
    <xf numFmtId="165" fontId="1" fillId="8" borderId="53" xfId="0" applyNumberFormat="1" applyFont="1" applyFill="1" applyBorder="1" applyAlignment="1">
      <alignment horizontal="center" vertical="center"/>
    </xf>
    <xf numFmtId="0" fontId="0" fillId="8" borderId="54" xfId="0" applyFill="1" applyBorder="1" applyAlignment="1">
      <alignment vertical="center"/>
    </xf>
    <xf numFmtId="0" fontId="1" fillId="2" borderId="6" xfId="0" applyFont="1" applyFill="1" applyBorder="1" applyAlignment="1">
      <alignment vertical="center" wrapText="1"/>
    </xf>
    <xf numFmtId="0" fontId="1" fillId="2" borderId="9" xfId="0" applyFont="1" applyFill="1" applyBorder="1" applyAlignment="1">
      <alignment horizontal="left" vertical="center"/>
    </xf>
    <xf numFmtId="3" fontId="1" fillId="5" borderId="5" xfId="0" applyNumberFormat="1" applyFont="1" applyFill="1" applyBorder="1" applyAlignment="1">
      <alignment horizontal="center" vertical="center"/>
    </xf>
    <xf numFmtId="3" fontId="1" fillId="2" borderId="8" xfId="0" applyNumberFormat="1" applyFont="1" applyFill="1" applyBorder="1" applyAlignment="1">
      <alignment horizontal="center" vertical="center"/>
    </xf>
    <xf numFmtId="0" fontId="0" fillId="0" borderId="0" xfId="0" applyAlignment="1">
      <alignment horizontal="center" vertical="center"/>
    </xf>
    <xf numFmtId="0" fontId="0" fillId="5" borderId="6" xfId="0" applyFill="1" applyBorder="1"/>
    <xf numFmtId="0" fontId="0" fillId="3" borderId="6" xfId="0" applyFill="1" applyBorder="1"/>
    <xf numFmtId="0" fontId="0" fillId="2" borderId="9" xfId="0" applyFill="1" applyBorder="1" applyAlignment="1">
      <alignment vertical="center"/>
    </xf>
    <xf numFmtId="3" fontId="1" fillId="2" borderId="5" xfId="0" applyNumberFormat="1" applyFont="1" applyFill="1" applyBorder="1" applyAlignment="1">
      <alignment horizontal="center" vertical="center" wrapText="1"/>
    </xf>
    <xf numFmtId="3" fontId="0" fillId="0" borderId="0" xfId="0" applyNumberFormat="1"/>
    <xf numFmtId="0" fontId="1" fillId="3" borderId="5" xfId="0" applyFont="1" applyFill="1" applyBorder="1" applyAlignment="1">
      <alignment horizontal="center" vertical="center"/>
    </xf>
    <xf numFmtId="165" fontId="3" fillId="5" borderId="6" xfId="0" applyNumberFormat="1" applyFont="1" applyFill="1" applyBorder="1" applyAlignment="1">
      <alignment horizontal="center" vertical="center"/>
    </xf>
    <xf numFmtId="0" fontId="5" fillId="6" borderId="56" xfId="0" applyFont="1" applyFill="1" applyBorder="1" applyAlignment="1">
      <alignment vertical="center"/>
    </xf>
    <xf numFmtId="0" fontId="5" fillId="6" borderId="56" xfId="0" applyFont="1" applyFill="1" applyBorder="1" applyAlignment="1">
      <alignment horizontal="center" vertical="center"/>
    </xf>
    <xf numFmtId="0" fontId="7" fillId="10" borderId="56" xfId="0" applyFont="1" applyFill="1" applyBorder="1" applyAlignment="1">
      <alignment horizontal="center" vertical="center" wrapText="1"/>
    </xf>
    <xf numFmtId="0" fontId="9" fillId="11" borderId="56" xfId="0" applyFont="1" applyFill="1" applyBorder="1" applyAlignment="1">
      <alignment horizontal="center" vertical="center" wrapText="1"/>
    </xf>
    <xf numFmtId="0" fontId="9" fillId="9" borderId="56" xfId="0" applyFont="1" applyFill="1" applyBorder="1" applyAlignment="1">
      <alignment horizontal="center" vertical="center" wrapText="1"/>
    </xf>
    <xf numFmtId="0" fontId="3" fillId="4" borderId="39" xfId="0" applyFont="1" applyFill="1" applyBorder="1" applyAlignment="1">
      <alignment horizontal="left" vertical="center"/>
    </xf>
    <xf numFmtId="0" fontId="5" fillId="6" borderId="57" xfId="0" applyFont="1" applyFill="1" applyBorder="1" applyAlignment="1">
      <alignment vertical="center"/>
    </xf>
    <xf numFmtId="0" fontId="5" fillId="6" borderId="58" xfId="0" applyFont="1" applyFill="1" applyBorder="1" applyAlignment="1">
      <alignment horizontal="center" vertical="center"/>
    </xf>
    <xf numFmtId="0" fontId="5" fillId="6" borderId="59" xfId="0" applyFont="1" applyFill="1" applyBorder="1" applyAlignment="1">
      <alignment vertical="center"/>
    </xf>
    <xf numFmtId="0" fontId="2" fillId="12" borderId="56" xfId="0" applyFont="1" applyFill="1" applyBorder="1" applyAlignment="1">
      <alignment horizontal="left" vertical="center" indent="1"/>
    </xf>
    <xf numFmtId="0" fontId="0" fillId="9" borderId="56" xfId="0" applyFill="1" applyBorder="1" applyAlignment="1">
      <alignment horizontal="left" vertical="center" indent="1"/>
    </xf>
    <xf numFmtId="0" fontId="3" fillId="2" borderId="4" xfId="0" applyFont="1" applyFill="1" applyBorder="1" applyAlignment="1">
      <alignment horizontal="left" vertical="center"/>
    </xf>
    <xf numFmtId="0" fontId="3" fillId="7" borderId="41" xfId="0" applyFont="1" applyFill="1" applyBorder="1" applyAlignment="1">
      <alignment horizontal="left" vertical="center"/>
    </xf>
    <xf numFmtId="0" fontId="3" fillId="8" borderId="47" xfId="0" applyFont="1" applyFill="1" applyBorder="1" applyAlignment="1">
      <alignment horizontal="left" vertical="center"/>
    </xf>
    <xf numFmtId="0" fontId="12" fillId="2" borderId="4" xfId="0" applyFont="1" applyFill="1" applyBorder="1" applyAlignment="1">
      <alignment vertical="center" wrapText="1"/>
    </xf>
    <xf numFmtId="0" fontId="0" fillId="13" borderId="4" xfId="0" applyFill="1" applyBorder="1" applyAlignment="1">
      <alignment horizontal="left" vertical="center" indent="1"/>
    </xf>
    <xf numFmtId="165" fontId="0" fillId="13" borderId="5" xfId="0" applyNumberFormat="1" applyFill="1" applyBorder="1" applyAlignment="1">
      <alignment horizontal="center" vertical="center"/>
    </xf>
    <xf numFmtId="0" fontId="4" fillId="13" borderId="4" xfId="0" applyFont="1" applyFill="1" applyBorder="1" applyAlignment="1">
      <alignment horizontal="left" vertical="center" indent="1"/>
    </xf>
    <xf numFmtId="165" fontId="4" fillId="13" borderId="5" xfId="0" applyNumberFormat="1" applyFont="1" applyFill="1" applyBorder="1" applyAlignment="1">
      <alignment horizontal="center" vertical="center"/>
    </xf>
    <xf numFmtId="0" fontId="0" fillId="13" borderId="4" xfId="0" applyFill="1" applyBorder="1" applyAlignment="1">
      <alignment horizontal="left" vertical="center" indent="2"/>
    </xf>
    <xf numFmtId="0" fontId="1" fillId="13" borderId="5" xfId="0" applyFont="1" applyFill="1" applyBorder="1" applyAlignment="1">
      <alignment horizontal="center" vertical="center"/>
    </xf>
    <xf numFmtId="3" fontId="0" fillId="13" borderId="5" xfId="0" applyNumberFormat="1" applyFill="1" applyBorder="1" applyAlignment="1">
      <alignment horizontal="center"/>
    </xf>
    <xf numFmtId="165" fontId="0" fillId="13" borderId="5" xfId="0" applyNumberFormat="1" applyFill="1" applyBorder="1" applyAlignment="1">
      <alignment horizontal="center"/>
    </xf>
    <xf numFmtId="165" fontId="4" fillId="13" borderId="5" xfId="0" applyNumberFormat="1" applyFont="1" applyFill="1" applyBorder="1" applyAlignment="1">
      <alignment horizontal="center"/>
    </xf>
    <xf numFmtId="165" fontId="2" fillId="13" borderId="5" xfId="0" applyNumberFormat="1" applyFont="1" applyFill="1" applyBorder="1" applyAlignment="1">
      <alignment horizontal="center"/>
    </xf>
    <xf numFmtId="165" fontId="6" fillId="13" borderId="6" xfId="0" applyNumberFormat="1" applyFont="1" applyFill="1" applyBorder="1" applyAlignment="1">
      <alignment horizontal="center"/>
    </xf>
    <xf numFmtId="0" fontId="0" fillId="13" borderId="24" xfId="0" applyFill="1" applyBorder="1" applyAlignment="1">
      <alignment horizontal="left" vertical="center" indent="2"/>
    </xf>
    <xf numFmtId="0" fontId="0" fillId="13" borderId="32" xfId="0" applyFill="1" applyBorder="1" applyAlignment="1">
      <alignment horizontal="left" vertical="center" indent="2"/>
    </xf>
    <xf numFmtId="165" fontId="0" fillId="13" borderId="12" xfId="0" applyNumberFormat="1" applyFill="1" applyBorder="1" applyAlignment="1">
      <alignment horizontal="center" vertical="center"/>
    </xf>
    <xf numFmtId="0" fontId="0" fillId="13" borderId="49" xfId="0" applyFill="1" applyBorder="1" applyAlignment="1">
      <alignment horizontal="left" vertical="center" indent="2"/>
    </xf>
    <xf numFmtId="0" fontId="5" fillId="13" borderId="4" xfId="0" applyFont="1" applyFill="1" applyBorder="1" applyAlignment="1">
      <alignment horizontal="left" vertical="center" indent="3"/>
    </xf>
    <xf numFmtId="0" fontId="5" fillId="13" borderId="5" xfId="0" applyFont="1" applyFill="1" applyBorder="1" applyAlignment="1">
      <alignment vertical="center" wrapText="1"/>
    </xf>
    <xf numFmtId="165" fontId="5" fillId="13" borderId="5" xfId="0" applyNumberFormat="1" applyFont="1" applyFill="1" applyBorder="1" applyAlignment="1">
      <alignment horizontal="center" vertical="center"/>
    </xf>
    <xf numFmtId="0" fontId="5" fillId="13" borderId="4" xfId="0" applyFont="1" applyFill="1" applyBorder="1" applyAlignment="1">
      <alignment horizontal="left" vertical="center" indent="2"/>
    </xf>
    <xf numFmtId="0" fontId="1" fillId="2" borderId="13" xfId="0" applyFont="1" applyFill="1" applyBorder="1" applyAlignment="1">
      <alignment horizontal="left" vertical="center"/>
    </xf>
    <xf numFmtId="0" fontId="5" fillId="13" borderId="5" xfId="0" applyFont="1" applyFill="1" applyBorder="1" applyAlignment="1">
      <alignment horizontal="left" vertical="center" wrapText="1"/>
    </xf>
    <xf numFmtId="0" fontId="1" fillId="3" borderId="13"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60" xfId="0" applyFont="1" applyFill="1" applyBorder="1" applyAlignment="1">
      <alignment vertical="center"/>
    </xf>
    <xf numFmtId="0" fontId="1" fillId="2" borderId="61" xfId="0" applyFont="1" applyFill="1" applyBorder="1" applyAlignment="1">
      <alignment vertical="center"/>
    </xf>
    <xf numFmtId="0" fontId="1" fillId="2" borderId="62" xfId="0" applyFont="1" applyFill="1" applyBorder="1" applyAlignment="1">
      <alignment vertical="center"/>
    </xf>
    <xf numFmtId="0" fontId="0" fillId="0" borderId="63" xfId="0" applyBorder="1" applyAlignment="1">
      <alignment horizontal="center" vertical="center"/>
    </xf>
    <xf numFmtId="0" fontId="0" fillId="0" borderId="64" xfId="0" applyBorder="1" applyAlignment="1">
      <alignment vertical="center"/>
    </xf>
    <xf numFmtId="0" fontId="0" fillId="0" borderId="65" xfId="0" applyBorder="1" applyAlignment="1">
      <alignment horizontal="center" vertical="center"/>
    </xf>
    <xf numFmtId="0" fontId="0" fillId="0" borderId="66" xfId="0" applyBorder="1" applyAlignment="1">
      <alignment vertical="center"/>
    </xf>
    <xf numFmtId="0" fontId="0" fillId="0" borderId="67" xfId="0" applyBorder="1" applyAlignment="1">
      <alignment vertical="center"/>
    </xf>
    <xf numFmtId="0" fontId="5" fillId="13" borderId="14" xfId="0" applyFont="1" applyFill="1" applyBorder="1" applyAlignment="1">
      <alignment horizontal="left" vertical="center" indent="3"/>
    </xf>
    <xf numFmtId="0" fontId="1" fillId="10" borderId="56" xfId="0" applyFont="1" applyFill="1" applyBorder="1" applyAlignment="1" applyProtection="1">
      <alignment horizontal="center" vertical="center"/>
      <protection locked="0"/>
    </xf>
    <xf numFmtId="0" fontId="1" fillId="10" borderId="59" xfId="0" applyFont="1" applyFill="1" applyBorder="1" applyAlignment="1" applyProtection="1">
      <alignment horizontal="center" vertical="center"/>
      <protection locked="0"/>
    </xf>
    <xf numFmtId="165" fontId="11" fillId="11" borderId="56" xfId="0" applyNumberFormat="1" applyFont="1" applyFill="1" applyBorder="1" applyAlignment="1" applyProtection="1">
      <alignment horizontal="center" vertical="center"/>
      <protection locked="0"/>
    </xf>
    <xf numFmtId="164" fontId="0" fillId="13" borderId="6" xfId="0" applyNumberFormat="1" applyFill="1" applyBorder="1" applyAlignment="1" applyProtection="1">
      <alignment horizontal="left" vertical="center" wrapText="1"/>
      <protection locked="0"/>
    </xf>
    <xf numFmtId="0" fontId="0" fillId="13" borderId="4" xfId="0" applyFill="1" applyBorder="1" applyAlignment="1" applyProtection="1">
      <alignment horizontal="left" vertical="center" indent="2"/>
      <protection locked="0"/>
    </xf>
    <xf numFmtId="165" fontId="0" fillId="13" borderId="5" xfId="0" applyNumberFormat="1" applyFill="1" applyBorder="1" applyAlignment="1" applyProtection="1">
      <alignment horizontal="center" vertical="center"/>
      <protection locked="0"/>
    </xf>
    <xf numFmtId="0" fontId="0" fillId="13" borderId="25" xfId="0" applyFill="1" applyBorder="1" applyAlignment="1" applyProtection="1">
      <alignment horizontal="left" vertical="center" wrapText="1"/>
      <protection locked="0"/>
    </xf>
    <xf numFmtId="3" fontId="0" fillId="13" borderId="5" xfId="0" applyNumberFormat="1" applyFill="1" applyBorder="1" applyAlignment="1" applyProtection="1">
      <alignment horizontal="center" vertical="center"/>
      <protection locked="0"/>
    </xf>
    <xf numFmtId="0" fontId="0" fillId="13" borderId="6" xfId="0" applyFill="1" applyBorder="1" applyAlignment="1" applyProtection="1">
      <alignment horizontal="left" vertical="center" wrapText="1"/>
      <protection locked="0"/>
    </xf>
    <xf numFmtId="0" fontId="0" fillId="13" borderId="33" xfId="0" applyFill="1" applyBorder="1" applyAlignment="1" applyProtection="1">
      <alignment horizontal="left" vertical="center" wrapText="1"/>
      <protection locked="0"/>
    </xf>
    <xf numFmtId="0" fontId="0" fillId="13" borderId="50" xfId="0" applyFill="1" applyBorder="1" applyAlignment="1" applyProtection="1">
      <alignment horizontal="left" vertical="center" wrapText="1"/>
      <protection locked="0"/>
    </xf>
    <xf numFmtId="0" fontId="5" fillId="13" borderId="5" xfId="0" applyFont="1" applyFill="1" applyBorder="1" applyAlignment="1" applyProtection="1">
      <alignment horizontal="center" vertical="center" wrapText="1"/>
      <protection locked="0"/>
    </xf>
    <xf numFmtId="3" fontId="5" fillId="13" borderId="5" xfId="0" applyNumberFormat="1" applyFont="1" applyFill="1" applyBorder="1" applyAlignment="1" applyProtection="1">
      <alignment horizontal="center" vertical="center"/>
      <protection locked="0"/>
    </xf>
    <xf numFmtId="165" fontId="5" fillId="13" borderId="5" xfId="0" applyNumberFormat="1" applyFont="1" applyFill="1" applyBorder="1" applyAlignment="1" applyProtection="1">
      <alignment horizontal="center" vertical="center"/>
      <protection locked="0"/>
    </xf>
    <xf numFmtId="0" fontId="5" fillId="13" borderId="6" xfId="0" applyFont="1" applyFill="1" applyBorder="1" applyAlignment="1" applyProtection="1">
      <alignment vertical="center" wrapText="1"/>
      <protection locked="0"/>
    </xf>
    <xf numFmtId="0" fontId="5" fillId="13" borderId="13" xfId="0" applyFont="1" applyFill="1" applyBorder="1" applyAlignment="1" applyProtection="1">
      <alignment horizontal="center" vertical="center" wrapText="1"/>
      <protection locked="0"/>
    </xf>
    <xf numFmtId="0" fontId="5" fillId="13" borderId="4" xfId="0" applyFont="1" applyFill="1" applyBorder="1" applyAlignment="1" applyProtection="1">
      <alignment horizontal="left" vertical="center" indent="2"/>
      <protection locked="0"/>
    </xf>
    <xf numFmtId="1" fontId="5" fillId="13" borderId="5" xfId="0" applyNumberFormat="1" applyFont="1" applyFill="1" applyBorder="1" applyAlignment="1" applyProtection="1">
      <alignment horizontal="center" vertical="center"/>
      <protection locked="0"/>
    </xf>
    <xf numFmtId="0" fontId="5" fillId="13" borderId="5" xfId="0" applyFont="1" applyFill="1" applyBorder="1" applyAlignment="1" applyProtection="1">
      <alignment vertical="center" wrapText="1"/>
      <protection locked="0"/>
    </xf>
    <xf numFmtId="0" fontId="0" fillId="13" borderId="4" xfId="0" applyFill="1" applyBorder="1" applyAlignment="1" applyProtection="1">
      <alignment horizontal="left" vertical="center" wrapText="1" indent="2"/>
      <protection locked="0"/>
    </xf>
    <xf numFmtId="0" fontId="1" fillId="14" borderId="5" xfId="0" applyFont="1" applyFill="1" applyBorder="1" applyAlignment="1">
      <alignment horizontal="center" vertical="center" wrapText="1"/>
    </xf>
    <xf numFmtId="0" fontId="3" fillId="14" borderId="75" xfId="0" applyFont="1" applyFill="1" applyBorder="1" applyAlignment="1">
      <alignment horizontal="left" vertical="center"/>
    </xf>
    <xf numFmtId="0" fontId="1" fillId="14" borderId="77" xfId="0" applyFont="1" applyFill="1" applyBorder="1" applyAlignment="1">
      <alignment vertical="center"/>
    </xf>
    <xf numFmtId="0" fontId="1" fillId="14" borderId="78" xfId="0" applyFont="1" applyFill="1" applyBorder="1" applyAlignment="1">
      <alignment horizontal="left" vertical="center"/>
    </xf>
    <xf numFmtId="0" fontId="0" fillId="13" borderId="77" xfId="0" applyFill="1" applyBorder="1" applyAlignment="1">
      <alignment horizontal="left" vertical="center" indent="2"/>
    </xf>
    <xf numFmtId="0" fontId="0" fillId="13" borderId="78" xfId="0" applyFill="1" applyBorder="1" applyAlignment="1" applyProtection="1">
      <alignment horizontal="left" vertical="center" wrapText="1"/>
      <protection locked="0"/>
    </xf>
    <xf numFmtId="0" fontId="0" fillId="0" borderId="0" xfId="0" applyAlignment="1">
      <alignment wrapText="1"/>
    </xf>
    <xf numFmtId="165" fontId="0" fillId="13" borderId="5" xfId="0" applyNumberFormat="1" applyFill="1" applyBorder="1" applyAlignment="1" applyProtection="1">
      <alignment horizontal="center" vertical="center" wrapText="1"/>
      <protection locked="0"/>
    </xf>
    <xf numFmtId="0" fontId="0" fillId="13" borderId="5" xfId="0" applyFill="1" applyBorder="1" applyAlignment="1" applyProtection="1">
      <alignment horizontal="center" vertical="center" wrapText="1"/>
      <protection locked="0"/>
    </xf>
    <xf numFmtId="165" fontId="0" fillId="13" borderId="80" xfId="0" applyNumberFormat="1" applyFill="1" applyBorder="1" applyAlignment="1" applyProtection="1">
      <alignment horizontal="center" vertical="center" wrapText="1"/>
      <protection locked="0"/>
    </xf>
    <xf numFmtId="165" fontId="0" fillId="13" borderId="81" xfId="0" applyNumberFormat="1" applyFill="1" applyBorder="1" applyAlignment="1" applyProtection="1">
      <alignment horizontal="center" vertical="center" wrapText="1"/>
      <protection locked="0"/>
    </xf>
    <xf numFmtId="0" fontId="0" fillId="13" borderId="13" xfId="0" applyFill="1" applyBorder="1" applyAlignment="1">
      <alignment horizontal="left" vertical="center" wrapText="1" indent="2"/>
    </xf>
    <xf numFmtId="0" fontId="0" fillId="13" borderId="13" xfId="0" applyFill="1" applyBorder="1" applyAlignment="1">
      <alignment horizontal="left" vertical="center" wrapText="1"/>
    </xf>
    <xf numFmtId="0" fontId="0" fillId="18" borderId="5" xfId="0" applyFill="1" applyBorder="1" applyAlignment="1" applyProtection="1">
      <alignment horizontal="center" vertical="center" wrapText="1"/>
      <protection locked="0"/>
    </xf>
    <xf numFmtId="0" fontId="0" fillId="18" borderId="5" xfId="0" applyFill="1" applyBorder="1" applyAlignment="1">
      <alignment horizontal="center" vertical="center" wrapText="1"/>
    </xf>
    <xf numFmtId="0" fontId="1" fillId="18" borderId="13" xfId="0" applyFont="1" applyFill="1" applyBorder="1" applyAlignment="1">
      <alignment horizontal="left" vertical="center" wrapText="1"/>
    </xf>
    <xf numFmtId="0" fontId="0" fillId="13" borderId="10" xfId="0" applyFill="1" applyBorder="1" applyAlignment="1">
      <alignment horizontal="left" vertical="center" wrapText="1" indent="2"/>
    </xf>
    <xf numFmtId="0" fontId="0" fillId="19" borderId="5" xfId="0" applyFill="1" applyBorder="1" applyAlignment="1" applyProtection="1">
      <alignment horizontal="center" vertical="center" wrapText="1"/>
      <protection locked="0"/>
    </xf>
    <xf numFmtId="0" fontId="0" fillId="19" borderId="5" xfId="0" applyFill="1" applyBorder="1" applyAlignment="1">
      <alignment horizontal="center" vertical="center" wrapText="1"/>
    </xf>
    <xf numFmtId="0" fontId="1" fillId="19" borderId="13" xfId="0" applyFont="1" applyFill="1" applyBorder="1" applyAlignment="1">
      <alignment horizontal="left" vertical="center" wrapText="1"/>
    </xf>
    <xf numFmtId="0" fontId="0" fillId="13" borderId="10" xfId="0" applyFill="1" applyBorder="1" applyAlignment="1">
      <alignment horizontal="left" vertical="center" wrapText="1"/>
    </xf>
    <xf numFmtId="0" fontId="2" fillId="16" borderId="5" xfId="0" applyFont="1" applyFill="1" applyBorder="1" applyAlignment="1" applyProtection="1">
      <alignment horizontal="center" vertical="center" wrapText="1"/>
      <protection locked="0"/>
    </xf>
    <xf numFmtId="0" fontId="2" fillId="16" borderId="5" xfId="0" applyFont="1" applyFill="1" applyBorder="1" applyAlignment="1">
      <alignment horizontal="center" vertical="center" wrapText="1"/>
    </xf>
    <xf numFmtId="0" fontId="1" fillId="16" borderId="13" xfId="0" applyFont="1" applyFill="1" applyBorder="1" applyAlignment="1">
      <alignment horizontal="left" vertical="center" wrapText="1"/>
    </xf>
    <xf numFmtId="0" fontId="0" fillId="13" borderId="13" xfId="0" applyFill="1" applyBorder="1" applyAlignment="1">
      <alignment horizontal="left" vertical="center" wrapText="1" indent="4"/>
    </xf>
    <xf numFmtId="0" fontId="0" fillId="13" borderId="10" xfId="0" applyFill="1" applyBorder="1" applyAlignment="1">
      <alignment horizontal="left" vertical="center" wrapText="1" indent="4"/>
    </xf>
    <xf numFmtId="0" fontId="0" fillId="17" borderId="5" xfId="0" applyFill="1" applyBorder="1" applyAlignment="1" applyProtection="1">
      <alignment horizontal="center" vertical="center" wrapText="1"/>
      <protection locked="0"/>
    </xf>
    <xf numFmtId="0" fontId="0" fillId="17" borderId="5" xfId="0" applyFill="1" applyBorder="1" applyAlignment="1">
      <alignment horizontal="center" vertical="center" wrapText="1"/>
    </xf>
    <xf numFmtId="0" fontId="1" fillId="17" borderId="13" xfId="0" applyFont="1" applyFill="1" applyBorder="1" applyAlignment="1">
      <alignment horizontal="left" vertical="center" wrapText="1"/>
    </xf>
    <xf numFmtId="0" fontId="1" fillId="15" borderId="13" xfId="0" applyFont="1" applyFill="1" applyBorder="1" applyAlignment="1" applyProtection="1">
      <alignment horizontal="left" vertical="center" wrapText="1"/>
      <protection locked="0"/>
    </xf>
    <xf numFmtId="0" fontId="0" fillId="15" borderId="5" xfId="0" applyFill="1" applyBorder="1" applyAlignment="1">
      <alignment horizontal="center" vertical="center" wrapText="1"/>
    </xf>
    <xf numFmtId="0" fontId="1" fillId="15" borderId="13" xfId="0" applyFont="1" applyFill="1" applyBorder="1" applyAlignment="1">
      <alignment horizontal="left" vertical="center" wrapText="1"/>
    </xf>
    <xf numFmtId="0" fontId="1" fillId="18" borderId="13" xfId="0" applyFont="1" applyFill="1" applyBorder="1" applyAlignment="1" applyProtection="1">
      <alignment vertical="center" wrapText="1"/>
      <protection locked="0"/>
    </xf>
    <xf numFmtId="0" fontId="1" fillId="18" borderId="5" xfId="0" applyFont="1" applyFill="1" applyBorder="1" applyAlignment="1">
      <alignment vertical="center"/>
    </xf>
    <xf numFmtId="0" fontId="1" fillId="18" borderId="13" xfId="0" applyFont="1" applyFill="1" applyBorder="1" applyAlignment="1">
      <alignment vertical="center" wrapText="1"/>
    </xf>
    <xf numFmtId="0" fontId="1" fillId="17" borderId="13" xfId="0" applyFont="1" applyFill="1" applyBorder="1" applyAlignment="1" applyProtection="1">
      <alignment horizontal="left" vertical="center" wrapText="1"/>
      <protection locked="0"/>
    </xf>
    <xf numFmtId="0" fontId="1" fillId="16" borderId="13" xfId="0" applyFont="1" applyFill="1" applyBorder="1" applyAlignment="1" applyProtection="1">
      <alignment horizontal="left" vertical="center" wrapText="1"/>
      <protection locked="0"/>
    </xf>
    <xf numFmtId="0" fontId="0" fillId="16" borderId="5" xfId="0" applyFill="1" applyBorder="1" applyAlignment="1">
      <alignment horizontal="center" vertical="center" wrapText="1"/>
    </xf>
    <xf numFmtId="0" fontId="1" fillId="15" borderId="5" xfId="0" applyFont="1" applyFill="1" applyBorder="1" applyAlignment="1">
      <alignment horizontal="left" vertical="center" wrapText="1"/>
    </xf>
    <xf numFmtId="0" fontId="1" fillId="14" borderId="10" xfId="0" applyFont="1" applyFill="1" applyBorder="1" applyAlignment="1">
      <alignment horizontal="left" vertical="center" wrapText="1"/>
    </xf>
    <xf numFmtId="0" fontId="1" fillId="14" borderId="5" xfId="0" applyFont="1" applyFill="1" applyBorder="1" applyAlignment="1">
      <alignment horizontal="left" vertical="center" wrapText="1"/>
    </xf>
    <xf numFmtId="0" fontId="18" fillId="14" borderId="5" xfId="0" applyFont="1" applyFill="1" applyBorder="1" applyAlignment="1">
      <alignment horizontal="left" vertical="center" wrapText="1" indent="1"/>
    </xf>
    <xf numFmtId="0" fontId="0" fillId="0" borderId="87" xfId="0" applyBorder="1"/>
    <xf numFmtId="0" fontId="0" fillId="11" borderId="13" xfId="0" applyFill="1" applyBorder="1" applyAlignment="1" applyProtection="1">
      <alignment horizontal="left" vertical="center" wrapText="1" indent="2"/>
      <protection locked="0"/>
    </xf>
    <xf numFmtId="0" fontId="20" fillId="20" borderId="5" xfId="0" applyFont="1" applyFill="1" applyBorder="1" applyAlignment="1" applyProtection="1">
      <alignment horizontal="center" vertical="center" wrapText="1"/>
      <protection locked="0"/>
    </xf>
    <xf numFmtId="165" fontId="20" fillId="20" borderId="5" xfId="0" applyNumberFormat="1" applyFont="1" applyFill="1" applyBorder="1" applyAlignment="1" applyProtection="1">
      <alignment horizontal="center" vertical="center"/>
      <protection locked="0"/>
    </xf>
    <xf numFmtId="165" fontId="20" fillId="20" borderId="13" xfId="0" applyNumberFormat="1" applyFont="1" applyFill="1" applyBorder="1" applyAlignment="1" applyProtection="1">
      <alignment horizontal="center" vertical="center"/>
      <protection locked="0"/>
    </xf>
    <xf numFmtId="0" fontId="23" fillId="13" borderId="13" xfId="0" applyFont="1" applyFill="1" applyBorder="1" applyAlignment="1">
      <alignment horizontal="left" vertical="center" wrapText="1" indent="2"/>
    </xf>
    <xf numFmtId="0" fontId="23" fillId="13" borderId="10" xfId="0" applyFont="1" applyFill="1" applyBorder="1" applyAlignment="1">
      <alignment horizontal="left" vertical="center" wrapText="1" indent="2"/>
    </xf>
    <xf numFmtId="0" fontId="1" fillId="2" borderId="5" xfId="0" applyFont="1" applyFill="1" applyBorder="1" applyAlignment="1">
      <alignment horizontal="center" vertical="center"/>
    </xf>
    <xf numFmtId="0" fontId="18" fillId="14" borderId="10" xfId="0" applyFont="1" applyFill="1" applyBorder="1" applyAlignment="1">
      <alignment horizontal="left" vertical="center" wrapText="1" indent="1"/>
    </xf>
    <xf numFmtId="0" fontId="18" fillId="14" borderId="76" xfId="0" applyFont="1" applyFill="1" applyBorder="1" applyAlignment="1">
      <alignment horizontal="left" vertical="center" wrapText="1" indent="1"/>
    </xf>
    <xf numFmtId="0" fontId="1" fillId="5" borderId="4" xfId="0" applyFont="1" applyFill="1" applyBorder="1" applyAlignment="1">
      <alignment horizontal="left" vertical="center" indent="1"/>
    </xf>
    <xf numFmtId="0" fontId="1" fillId="5" borderId="13" xfId="0" applyFont="1" applyFill="1" applyBorder="1" applyAlignment="1">
      <alignment horizontal="left" vertical="center" indent="1"/>
    </xf>
    <xf numFmtId="0" fontId="1" fillId="5" borderId="6" xfId="0" applyFont="1" applyFill="1" applyBorder="1" applyAlignment="1">
      <alignment horizontal="left" vertical="center" indent="1"/>
    </xf>
    <xf numFmtId="0" fontId="3" fillId="2" borderId="14" xfId="0" applyFont="1" applyFill="1" applyBorder="1" applyAlignment="1">
      <alignment horizontal="left" vertical="center"/>
    </xf>
    <xf numFmtId="0" fontId="3" fillId="2" borderId="10" xfId="0" applyFont="1" applyFill="1" applyBorder="1" applyAlignment="1">
      <alignment horizontal="left" vertical="center"/>
    </xf>
    <xf numFmtId="0" fontId="24" fillId="21" borderId="88" xfId="0" applyFont="1" applyFill="1" applyBorder="1" applyAlignment="1">
      <alignment horizontal="center" vertical="center" wrapText="1"/>
    </xf>
    <xf numFmtId="0" fontId="24" fillId="21" borderId="0" xfId="0" applyFont="1" applyFill="1" applyAlignment="1">
      <alignment horizontal="left" vertical="top" wrapText="1"/>
    </xf>
    <xf numFmtId="166" fontId="26" fillId="0" borderId="0" xfId="1" applyFont="1"/>
    <xf numFmtId="166" fontId="27" fillId="0" borderId="0" xfId="1" applyFont="1" applyAlignment="1">
      <alignment wrapText="1"/>
    </xf>
    <xf numFmtId="166" fontId="27" fillId="0" borderId="0" xfId="1" applyFont="1"/>
    <xf numFmtId="166" fontId="26" fillId="0" borderId="0" xfId="1" applyFont="1" applyAlignment="1">
      <alignment wrapText="1"/>
    </xf>
    <xf numFmtId="1" fontId="1" fillId="5" borderId="5" xfId="0" applyNumberFormat="1" applyFont="1" applyFill="1" applyBorder="1" applyAlignment="1">
      <alignment wrapText="1"/>
    </xf>
    <xf numFmtId="0" fontId="0" fillId="13" borderId="5" xfId="0" applyFill="1" applyBorder="1" applyAlignment="1">
      <alignment horizontal="left" vertical="center" indent="2"/>
    </xf>
    <xf numFmtId="0" fontId="20" fillId="10" borderId="91" xfId="0" applyFont="1" applyFill="1" applyBorder="1" applyAlignment="1" applyProtection="1">
      <alignment wrapText="1"/>
      <protection locked="0"/>
    </xf>
    <xf numFmtId="165" fontId="1" fillId="10" borderId="91" xfId="4" applyNumberFormat="1" applyFont="1" applyFill="1" applyBorder="1" applyAlignment="1" applyProtection="1">
      <alignment wrapText="1"/>
      <protection locked="0"/>
    </xf>
    <xf numFmtId="1" fontId="20" fillId="10" borderId="91" xfId="2" applyNumberFormat="1" applyFont="1" applyFill="1" applyBorder="1"/>
    <xf numFmtId="1" fontId="20" fillId="10" borderId="92" xfId="2" applyNumberFormat="1" applyFont="1" applyFill="1" applyBorder="1"/>
    <xf numFmtId="1" fontId="20" fillId="10" borderId="85" xfId="2" applyNumberFormat="1" applyFont="1" applyFill="1" applyBorder="1"/>
    <xf numFmtId="1" fontId="11" fillId="13" borderId="5" xfId="1" applyNumberFormat="1" applyFont="1" applyFill="1" applyBorder="1" applyAlignment="1">
      <alignment wrapText="1"/>
    </xf>
    <xf numFmtId="0" fontId="20" fillId="10" borderId="5" xfId="0" applyFont="1" applyFill="1" applyBorder="1" applyAlignment="1" applyProtection="1">
      <alignment wrapText="1"/>
      <protection locked="0"/>
    </xf>
    <xf numFmtId="165" fontId="1" fillId="10" borderId="5" xfId="4" applyNumberFormat="1" applyFont="1" applyFill="1" applyBorder="1" applyAlignment="1" applyProtection="1">
      <alignment wrapText="1"/>
      <protection locked="0"/>
    </xf>
    <xf numFmtId="1" fontId="20" fillId="10" borderId="5" xfId="2" applyNumberFormat="1" applyFont="1" applyFill="1" applyBorder="1"/>
    <xf numFmtId="1" fontId="20" fillId="10" borderId="12" xfId="2" applyNumberFormat="1" applyFont="1" applyFill="1" applyBorder="1"/>
    <xf numFmtId="1" fontId="20" fillId="10" borderId="13" xfId="2" applyNumberFormat="1" applyFont="1" applyFill="1" applyBorder="1"/>
    <xf numFmtId="0" fontId="1" fillId="10" borderId="5" xfId="0" applyFont="1" applyFill="1" applyBorder="1" applyAlignment="1" applyProtection="1">
      <alignment wrapText="1"/>
      <protection locked="0"/>
    </xf>
    <xf numFmtId="166" fontId="5" fillId="0" borderId="0" xfId="1" applyFont="1"/>
    <xf numFmtId="166" fontId="11" fillId="0" borderId="0" xfId="1" applyFont="1"/>
    <xf numFmtId="0" fontId="1" fillId="5" borderId="5" xfId="0" applyFont="1" applyFill="1" applyBorder="1" applyAlignment="1">
      <alignment vertical="center"/>
    </xf>
    <xf numFmtId="3" fontId="26" fillId="13" borderId="89" xfId="1" applyNumberFormat="1" applyFont="1" applyFill="1" applyBorder="1"/>
    <xf numFmtId="3" fontId="26" fillId="13" borderId="90" xfId="1" applyNumberFormat="1" applyFont="1" applyFill="1" applyBorder="1"/>
    <xf numFmtId="166" fontId="1" fillId="14" borderId="5" xfId="1" applyFont="1" applyFill="1" applyBorder="1"/>
    <xf numFmtId="166" fontId="1" fillId="14" borderId="5" xfId="1" applyFont="1" applyFill="1" applyBorder="1" applyAlignment="1">
      <alignment wrapText="1"/>
    </xf>
    <xf numFmtId="166" fontId="1" fillId="14" borderId="5" xfId="1" applyFont="1" applyFill="1" applyBorder="1" applyAlignment="1">
      <alignment horizontal="center" wrapText="1"/>
    </xf>
    <xf numFmtId="166" fontId="1" fillId="14" borderId="5" xfId="1" applyFont="1" applyFill="1" applyBorder="1" applyAlignment="1">
      <alignment horizontal="center"/>
    </xf>
    <xf numFmtId="166" fontId="1" fillId="14" borderId="77" xfId="1" applyFont="1" applyFill="1" applyBorder="1"/>
    <xf numFmtId="166" fontId="1" fillId="14" borderId="78" xfId="1" applyFont="1" applyFill="1" applyBorder="1" applyAlignment="1">
      <alignment wrapText="1"/>
    </xf>
    <xf numFmtId="166" fontId="1" fillId="14" borderId="77" xfId="1" applyFont="1" applyFill="1" applyBorder="1" applyAlignment="1">
      <alignment horizontal="center"/>
    </xf>
    <xf numFmtId="166" fontId="1" fillId="14" borderId="78" xfId="1" applyFont="1" applyFill="1" applyBorder="1" applyAlignment="1">
      <alignment horizontal="center" wrapText="1"/>
    </xf>
    <xf numFmtId="165" fontId="1" fillId="5" borderId="93" xfId="0" applyNumberFormat="1" applyFont="1" applyFill="1" applyBorder="1" applyAlignment="1">
      <alignment wrapText="1"/>
    </xf>
    <xf numFmtId="0" fontId="20" fillId="10" borderId="94" xfId="0" applyFont="1" applyFill="1" applyBorder="1" applyAlignment="1" applyProtection="1">
      <alignment wrapText="1"/>
      <protection locked="0"/>
    </xf>
    <xf numFmtId="165" fontId="11" fillId="13" borderId="78" xfId="0" applyNumberFormat="1" applyFont="1" applyFill="1" applyBorder="1" applyAlignment="1">
      <alignment horizontal="right" vertical="center"/>
    </xf>
    <xf numFmtId="0" fontId="20" fillId="10" borderId="77" xfId="0" applyFont="1" applyFill="1" applyBorder="1" applyAlignment="1" applyProtection="1">
      <alignment wrapText="1"/>
      <protection locked="0"/>
    </xf>
    <xf numFmtId="166" fontId="1" fillId="14" borderId="95" xfId="1" applyFont="1" applyFill="1" applyBorder="1" applyAlignment="1">
      <alignment horizontal="right"/>
    </xf>
    <xf numFmtId="166" fontId="1" fillId="14" borderId="96" xfId="1" applyFont="1" applyFill="1" applyBorder="1" applyAlignment="1">
      <alignment horizontal="right"/>
    </xf>
    <xf numFmtId="165" fontId="1" fillId="14" borderId="96" xfId="1" applyNumberFormat="1" applyFont="1" applyFill="1" applyBorder="1" applyAlignment="1">
      <alignment wrapText="1"/>
    </xf>
    <xf numFmtId="3" fontId="1" fillId="14" borderId="96" xfId="2" applyNumberFormat="1" applyFont="1" applyFill="1" applyBorder="1" applyProtection="1"/>
    <xf numFmtId="3" fontId="1" fillId="14" borderId="97" xfId="2" applyNumberFormat="1" applyFont="1" applyFill="1" applyBorder="1" applyProtection="1"/>
    <xf numFmtId="1" fontId="1" fillId="14" borderId="96" xfId="1" applyNumberFormat="1" applyFont="1" applyFill="1" applyBorder="1" applyAlignment="1">
      <alignment horizontal="right"/>
    </xf>
    <xf numFmtId="165" fontId="1" fillId="14" borderId="98" xfId="1" applyNumberFormat="1" applyFont="1" applyFill="1" applyBorder="1" applyAlignment="1">
      <alignment wrapText="1"/>
    </xf>
    <xf numFmtId="166" fontId="28" fillId="14" borderId="91" xfId="1" applyFont="1" applyFill="1" applyBorder="1" applyAlignment="1">
      <alignment horizontal="left" wrapText="1"/>
    </xf>
    <xf numFmtId="166" fontId="28" fillId="14" borderId="101" xfId="1" applyFont="1" applyFill="1" applyBorder="1" applyAlignment="1">
      <alignment horizontal="left" wrapText="1"/>
    </xf>
    <xf numFmtId="0" fontId="0" fillId="0" borderId="103" xfId="0" applyBorder="1"/>
    <xf numFmtId="0" fontId="0" fillId="0" borderId="104" xfId="0" applyBorder="1"/>
    <xf numFmtId="166" fontId="28" fillId="14" borderId="105" xfId="1" applyFont="1" applyFill="1" applyBorder="1" applyAlignment="1">
      <alignment horizontal="center"/>
    </xf>
    <xf numFmtId="166" fontId="28" fillId="14" borderId="106" xfId="1" applyFont="1" applyFill="1" applyBorder="1" applyAlignment="1">
      <alignment horizontal="center"/>
    </xf>
    <xf numFmtId="166" fontId="28" fillId="14" borderId="107" xfId="1" applyFont="1" applyFill="1" applyBorder="1" applyAlignment="1">
      <alignment horizontal="center"/>
    </xf>
    <xf numFmtId="166" fontId="27" fillId="13" borderId="108" xfId="1" applyFont="1" applyFill="1" applyBorder="1"/>
    <xf numFmtId="2" fontId="26" fillId="13" borderId="109" xfId="3" applyNumberFormat="1" applyFont="1" applyFill="1" applyBorder="1"/>
    <xf numFmtId="166" fontId="27" fillId="13" borderId="110" xfId="1" applyFont="1" applyFill="1" applyBorder="1"/>
    <xf numFmtId="166" fontId="28" fillId="14" borderId="95" xfId="1" applyFont="1" applyFill="1" applyBorder="1" applyAlignment="1">
      <alignment horizontal="right"/>
    </xf>
    <xf numFmtId="3" fontId="28" fillId="14" borderId="96" xfId="2" applyNumberFormat="1" applyFont="1" applyFill="1" applyBorder="1" applyProtection="1"/>
    <xf numFmtId="2" fontId="28" fillId="14" borderId="98" xfId="3" applyNumberFormat="1" applyFont="1" applyFill="1" applyBorder="1" applyProtection="1"/>
    <xf numFmtId="3" fontId="1" fillId="5" borderId="78" xfId="0" applyNumberFormat="1" applyFont="1" applyFill="1" applyBorder="1" applyAlignment="1">
      <alignment wrapText="1"/>
    </xf>
    <xf numFmtId="3" fontId="11" fillId="13" borderId="78" xfId="1" applyNumberFormat="1" applyFont="1" applyFill="1" applyBorder="1" applyAlignment="1">
      <alignment wrapText="1"/>
    </xf>
    <xf numFmtId="0" fontId="20" fillId="10" borderId="111" xfId="0" applyFont="1" applyFill="1" applyBorder="1" applyAlignment="1" applyProtection="1">
      <alignment wrapText="1"/>
      <protection locked="0"/>
    </xf>
    <xf numFmtId="1" fontId="20" fillId="10" borderId="112" xfId="2" applyNumberFormat="1" applyFont="1" applyFill="1" applyBorder="1"/>
    <xf numFmtId="1" fontId="20" fillId="10" borderId="113" xfId="2" applyNumberFormat="1" applyFont="1" applyFill="1" applyBorder="1"/>
    <xf numFmtId="0" fontId="0" fillId="13" borderId="112" xfId="0" applyFill="1" applyBorder="1" applyAlignment="1">
      <alignment horizontal="left" vertical="center" indent="2"/>
    </xf>
    <xf numFmtId="1" fontId="20" fillId="10" borderId="86" xfId="2" applyNumberFormat="1" applyFont="1" applyFill="1" applyBorder="1"/>
    <xf numFmtId="3" fontId="11" fillId="13" borderId="114" xfId="1" applyNumberFormat="1" applyFont="1" applyFill="1" applyBorder="1" applyAlignment="1">
      <alignment wrapText="1"/>
    </xf>
    <xf numFmtId="166" fontId="1" fillId="14" borderId="115" xfId="1" applyFont="1" applyFill="1" applyBorder="1" applyAlignment="1">
      <alignment horizontal="right"/>
    </xf>
    <xf numFmtId="3" fontId="1" fillId="14" borderId="116" xfId="2" applyNumberFormat="1" applyFont="1" applyFill="1" applyBorder="1" applyProtection="1"/>
    <xf numFmtId="3" fontId="1" fillId="14" borderId="117" xfId="2" applyNumberFormat="1" applyFont="1" applyFill="1" applyBorder="1" applyProtection="1"/>
    <xf numFmtId="1" fontId="1" fillId="14" borderId="116" xfId="1" applyNumberFormat="1" applyFont="1" applyFill="1" applyBorder="1" applyAlignment="1">
      <alignment horizontal="right"/>
    </xf>
    <xf numFmtId="3" fontId="1" fillId="14" borderId="118" xfId="1" applyNumberFormat="1" applyFont="1" applyFill="1" applyBorder="1" applyAlignment="1">
      <alignment wrapText="1"/>
    </xf>
    <xf numFmtId="166" fontId="1" fillId="4" borderId="5" xfId="1" quotePrefix="1" applyFont="1" applyFill="1" applyBorder="1" applyAlignment="1">
      <alignment horizontal="center"/>
    </xf>
    <xf numFmtId="166" fontId="1" fillId="4" borderId="5" xfId="1" applyFont="1" applyFill="1" applyBorder="1" applyAlignment="1">
      <alignment horizontal="center"/>
    </xf>
    <xf numFmtId="166" fontId="1" fillId="4" borderId="12" xfId="1" applyFont="1" applyFill="1" applyBorder="1" applyAlignment="1">
      <alignment horizontal="center"/>
    </xf>
    <xf numFmtId="166" fontId="1" fillId="8" borderId="5" xfId="1" applyFont="1" applyFill="1" applyBorder="1" applyAlignment="1">
      <alignment horizontal="center"/>
    </xf>
    <xf numFmtId="166" fontId="1" fillId="7" borderId="5" xfId="1" applyFont="1" applyFill="1" applyBorder="1" applyAlignment="1">
      <alignment horizontal="center"/>
    </xf>
    <xf numFmtId="166" fontId="1" fillId="3" borderId="5" xfId="1" applyFont="1" applyFill="1" applyBorder="1" applyAlignment="1">
      <alignment horizontal="center"/>
    </xf>
    <xf numFmtId="166" fontId="1" fillId="3" borderId="13" xfId="1" applyFont="1" applyFill="1" applyBorder="1" applyAlignment="1">
      <alignment horizontal="center"/>
    </xf>
    <xf numFmtId="0" fontId="16" fillId="9" borderId="57" xfId="0" applyFont="1" applyFill="1" applyBorder="1" applyAlignment="1">
      <alignment horizontal="left" vertical="center" wrapText="1" indent="1"/>
    </xf>
    <xf numFmtId="0" fontId="0" fillId="13" borderId="77" xfId="0" applyFill="1" applyBorder="1" applyAlignment="1" applyProtection="1">
      <alignment horizontal="left" vertical="center" indent="2"/>
    </xf>
    <xf numFmtId="0" fontId="0" fillId="13" borderId="24" xfId="0" applyFill="1" applyBorder="1" applyAlignment="1" applyProtection="1">
      <alignment horizontal="left" vertical="center" indent="2"/>
    </xf>
    <xf numFmtId="0" fontId="0" fillId="13" borderId="32" xfId="0" applyFill="1" applyBorder="1" applyAlignment="1" applyProtection="1">
      <alignment horizontal="left" vertical="center" indent="2"/>
    </xf>
    <xf numFmtId="0" fontId="0" fillId="13" borderId="49" xfId="0" applyFill="1" applyBorder="1" applyAlignment="1" applyProtection="1">
      <alignment horizontal="left" vertical="center" indent="2"/>
    </xf>
    <xf numFmtId="0" fontId="10" fillId="9" borderId="57" xfId="0" applyFont="1" applyFill="1" applyBorder="1" applyAlignment="1">
      <alignment horizontal="left" vertical="center" wrapText="1" indent="1"/>
    </xf>
    <xf numFmtId="0" fontId="10" fillId="9" borderId="58" xfId="0" applyFont="1" applyFill="1" applyBorder="1" applyAlignment="1">
      <alignment horizontal="left" vertical="center" wrapText="1" indent="1"/>
    </xf>
    <xf numFmtId="0" fontId="10" fillId="9" borderId="59" xfId="0" applyFont="1" applyFill="1" applyBorder="1" applyAlignment="1">
      <alignment horizontal="left" vertical="center" wrapText="1" indent="1"/>
    </xf>
    <xf numFmtId="0" fontId="0" fillId="9" borderId="57" xfId="0" applyFill="1" applyBorder="1" applyAlignment="1">
      <alignment horizontal="left" vertical="center" indent="2"/>
    </xf>
    <xf numFmtId="0" fontId="0" fillId="9" borderId="59" xfId="0" applyFill="1" applyBorder="1" applyAlignment="1">
      <alignment horizontal="left" vertical="center" indent="2"/>
    </xf>
    <xf numFmtId="0" fontId="4" fillId="9" borderId="57" xfId="0" applyFont="1" applyFill="1" applyBorder="1" applyAlignment="1">
      <alignment horizontal="left" vertical="center" indent="2"/>
    </xf>
    <xf numFmtId="0" fontId="4" fillId="9" borderId="59" xfId="0" applyFont="1" applyFill="1" applyBorder="1" applyAlignment="1">
      <alignment horizontal="left" vertical="center" indent="2"/>
    </xf>
    <xf numFmtId="0" fontId="1" fillId="3" borderId="57" xfId="0" applyFont="1" applyFill="1" applyBorder="1" applyAlignment="1">
      <alignment horizontal="left" vertical="center" indent="1"/>
    </xf>
    <xf numFmtId="0" fontId="1" fillId="3" borderId="58" xfId="0" applyFont="1" applyFill="1" applyBorder="1" applyAlignment="1">
      <alignment horizontal="left" vertical="center" indent="1"/>
    </xf>
    <xf numFmtId="0" fontId="1" fillId="3" borderId="59" xfId="0" applyFont="1" applyFill="1" applyBorder="1" applyAlignment="1">
      <alignment horizontal="left" vertical="center" indent="1"/>
    </xf>
    <xf numFmtId="0" fontId="4" fillId="9" borderId="56" xfId="0" applyFont="1" applyFill="1" applyBorder="1" applyAlignment="1">
      <alignment horizontal="left" vertical="center" indent="2"/>
    </xf>
    <xf numFmtId="0" fontId="0" fillId="9" borderId="56" xfId="0" applyFill="1" applyBorder="1" applyAlignment="1">
      <alignment horizontal="left" vertical="center" indent="2"/>
    </xf>
    <xf numFmtId="0" fontId="16" fillId="9" borderId="57" xfId="0" applyFont="1" applyFill="1" applyBorder="1" applyAlignment="1">
      <alignment horizontal="left" vertical="center" wrapText="1" indent="1"/>
    </xf>
    <xf numFmtId="0" fontId="16" fillId="9" borderId="59" xfId="0" applyFont="1" applyFill="1" applyBorder="1" applyAlignment="1">
      <alignment horizontal="left" vertical="center" wrapText="1" indent="1"/>
    </xf>
    <xf numFmtId="0" fontId="1" fillId="5" borderId="57" xfId="0" applyFont="1" applyFill="1" applyBorder="1" applyAlignment="1">
      <alignment horizontal="left" vertical="center" indent="1"/>
    </xf>
    <xf numFmtId="0" fontId="1" fillId="5" borderId="58" xfId="0" applyFont="1" applyFill="1" applyBorder="1" applyAlignment="1">
      <alignment horizontal="left" vertical="center" indent="1"/>
    </xf>
    <xf numFmtId="0" fontId="1" fillId="5" borderId="59" xfId="0" applyFont="1" applyFill="1" applyBorder="1" applyAlignment="1">
      <alignment horizontal="left" vertical="center" indent="1"/>
    </xf>
    <xf numFmtId="0" fontId="31" fillId="9" borderId="57" xfId="0" applyFont="1" applyFill="1" applyBorder="1" applyAlignment="1">
      <alignment horizontal="left" vertical="center" wrapText="1" indent="1"/>
    </xf>
    <xf numFmtId="0" fontId="8" fillId="2" borderId="57" xfId="0" applyFont="1" applyFill="1" applyBorder="1" applyAlignment="1">
      <alignment horizontal="left" vertical="center"/>
    </xf>
    <xf numFmtId="0" fontId="8" fillId="2" borderId="58" xfId="0" applyFont="1" applyFill="1" applyBorder="1" applyAlignment="1">
      <alignment horizontal="left" vertical="center"/>
    </xf>
    <xf numFmtId="0" fontId="8" fillId="2" borderId="59" xfId="0" applyFont="1" applyFill="1" applyBorder="1" applyAlignment="1">
      <alignment horizontal="left" vertical="center"/>
    </xf>
    <xf numFmtId="0" fontId="0" fillId="11" borderId="57" xfId="0" applyFill="1" applyBorder="1" applyAlignment="1" applyProtection="1">
      <alignment horizontal="left" vertical="top" wrapText="1" indent="1"/>
      <protection locked="0"/>
    </xf>
    <xf numFmtId="0" fontId="0" fillId="11" borderId="58" xfId="0" applyFill="1" applyBorder="1" applyAlignment="1" applyProtection="1">
      <alignment horizontal="left" vertical="top" wrapText="1" indent="1"/>
      <protection locked="0"/>
    </xf>
    <xf numFmtId="0" fontId="0" fillId="11" borderId="59" xfId="0" applyFill="1" applyBorder="1" applyAlignment="1" applyProtection="1">
      <alignment horizontal="left" vertical="top" wrapText="1" indent="1"/>
      <protection locked="0"/>
    </xf>
    <xf numFmtId="0" fontId="0" fillId="9" borderId="68" xfId="0" applyFill="1" applyBorder="1" applyAlignment="1">
      <alignment horizontal="left" vertical="center" wrapText="1" indent="2"/>
    </xf>
    <xf numFmtId="0" fontId="0" fillId="9" borderId="69" xfId="0" applyFill="1" applyBorder="1" applyAlignment="1">
      <alignment horizontal="left" vertical="center" wrapText="1" indent="2"/>
    </xf>
    <xf numFmtId="0" fontId="0" fillId="9" borderId="70" xfId="0" applyFill="1" applyBorder="1" applyAlignment="1">
      <alignment horizontal="left" vertical="center" wrapText="1" indent="2"/>
    </xf>
    <xf numFmtId="0" fontId="0" fillId="9" borderId="71" xfId="0" applyFill="1" applyBorder="1" applyAlignment="1">
      <alignment horizontal="left" vertical="center" wrapText="1" indent="2"/>
    </xf>
    <xf numFmtId="0" fontId="10" fillId="9" borderId="56" xfId="0" applyFont="1" applyFill="1" applyBorder="1" applyAlignment="1">
      <alignment horizontal="left" vertical="center" indent="1"/>
    </xf>
    <xf numFmtId="0" fontId="2" fillId="12" borderId="57" xfId="0" applyFont="1" applyFill="1" applyBorder="1" applyAlignment="1">
      <alignment horizontal="left" vertical="center" indent="1"/>
    </xf>
    <xf numFmtId="0" fontId="2" fillId="12" borderId="59" xfId="0" applyFont="1" applyFill="1" applyBorder="1" applyAlignment="1">
      <alignment horizontal="left" vertical="center" indent="1"/>
    </xf>
    <xf numFmtId="0" fontId="16" fillId="9" borderId="56" xfId="0" applyFont="1" applyFill="1" applyBorder="1" applyAlignment="1">
      <alignment horizontal="left" vertical="center" wrapText="1" indent="1"/>
    </xf>
    <xf numFmtId="0" fontId="1" fillId="5" borderId="14" xfId="0" applyFont="1" applyFill="1" applyBorder="1" applyAlignment="1">
      <alignment horizontal="left" vertical="center"/>
    </xf>
    <xf numFmtId="0" fontId="1" fillId="5" borderId="10" xfId="0" applyFont="1" applyFill="1" applyBorder="1" applyAlignment="1">
      <alignment horizontal="left" vertical="center"/>
    </xf>
    <xf numFmtId="0" fontId="1" fillId="5" borderId="11" xfId="0" applyFont="1" applyFill="1" applyBorder="1" applyAlignment="1">
      <alignment horizontal="left" vertical="center"/>
    </xf>
    <xf numFmtId="0" fontId="1" fillId="6" borderId="15" xfId="0" applyFont="1" applyFill="1" applyBorder="1" applyAlignment="1">
      <alignment horizontal="center" vertical="center"/>
    </xf>
    <xf numFmtId="0" fontId="1" fillId="6" borderId="16" xfId="0" applyFont="1" applyFill="1" applyBorder="1" applyAlignment="1">
      <alignment horizontal="center" vertical="center"/>
    </xf>
    <xf numFmtId="0" fontId="1" fillId="6" borderId="17" xfId="0" applyFont="1" applyFill="1" applyBorder="1" applyAlignment="1">
      <alignment horizontal="center" vertical="center"/>
    </xf>
    <xf numFmtId="0" fontId="12" fillId="2" borderId="12" xfId="0" applyFont="1" applyFill="1" applyBorder="1" applyAlignment="1">
      <alignment horizontal="left" vertical="center" wrapText="1" indent="1"/>
    </xf>
    <xf numFmtId="0" fontId="12" fillId="2" borderId="10" xfId="0" applyFont="1" applyFill="1" applyBorder="1" applyAlignment="1">
      <alignment horizontal="left" vertical="center" wrapText="1" indent="1"/>
    </xf>
    <xf numFmtId="0" fontId="12" fillId="2" borderId="11" xfId="0" applyFont="1" applyFill="1" applyBorder="1" applyAlignment="1">
      <alignment horizontal="left" vertical="center" wrapText="1" indent="1"/>
    </xf>
    <xf numFmtId="0" fontId="1" fillId="7" borderId="5" xfId="0" applyFont="1" applyFill="1" applyBorder="1" applyAlignment="1">
      <alignment horizontal="center" vertical="center"/>
    </xf>
    <xf numFmtId="0" fontId="1" fillId="8" borderId="5"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4" borderId="5" xfId="0" applyFont="1" applyFill="1" applyBorder="1" applyAlignment="1">
      <alignment horizontal="center" vertical="center"/>
    </xf>
    <xf numFmtId="165" fontId="1" fillId="3" borderId="12" xfId="0" applyNumberFormat="1" applyFont="1" applyFill="1" applyBorder="1" applyAlignment="1">
      <alignment horizontal="center" vertical="center"/>
    </xf>
    <xf numFmtId="165" fontId="1" fillId="3" borderId="10" xfId="0" applyNumberFormat="1" applyFont="1" applyFill="1" applyBorder="1" applyAlignment="1">
      <alignment horizontal="center" vertical="center"/>
    </xf>
    <xf numFmtId="0" fontId="0" fillId="3" borderId="12" xfId="0" applyFill="1" applyBorder="1" applyAlignment="1">
      <alignment horizontal="center"/>
    </xf>
    <xf numFmtId="0" fontId="0" fillId="3" borderId="10" xfId="0" applyFill="1" applyBorder="1" applyAlignment="1">
      <alignment horizontal="center"/>
    </xf>
    <xf numFmtId="0" fontId="0" fillId="3" borderId="13" xfId="0" applyFill="1" applyBorder="1" applyAlignment="1">
      <alignment horizontal="center"/>
    </xf>
    <xf numFmtId="0" fontId="2" fillId="3" borderId="12" xfId="0" applyFont="1" applyFill="1" applyBorder="1" applyAlignment="1">
      <alignment horizontal="center"/>
    </xf>
    <xf numFmtId="0" fontId="2" fillId="3" borderId="11" xfId="0" applyFont="1" applyFill="1" applyBorder="1" applyAlignment="1">
      <alignment horizontal="center"/>
    </xf>
    <xf numFmtId="0" fontId="1" fillId="5" borderId="12"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6" borderId="72" xfId="0" applyFont="1" applyFill="1" applyBorder="1" applyAlignment="1">
      <alignment horizontal="center" vertical="center"/>
    </xf>
    <xf numFmtId="0" fontId="1" fillId="6" borderId="73" xfId="0" applyFont="1" applyFill="1" applyBorder="1" applyAlignment="1">
      <alignment horizontal="center" vertical="center"/>
    </xf>
    <xf numFmtId="0" fontId="1" fillId="6" borderId="79" xfId="0" applyFont="1" applyFill="1" applyBorder="1" applyAlignment="1">
      <alignment horizontal="center" vertical="center"/>
    </xf>
    <xf numFmtId="0" fontId="1" fillId="6" borderId="74" xfId="0" applyFont="1" applyFill="1" applyBorder="1" applyAlignment="1">
      <alignment horizontal="center" vertical="center"/>
    </xf>
    <xf numFmtId="0" fontId="18" fillId="14" borderId="12" xfId="0" applyFont="1" applyFill="1" applyBorder="1" applyAlignment="1">
      <alignment horizontal="left" vertical="center" wrapText="1" indent="1"/>
    </xf>
    <xf numFmtId="0" fontId="18" fillId="14" borderId="10" xfId="0" applyFont="1" applyFill="1" applyBorder="1" applyAlignment="1">
      <alignment horizontal="left" vertical="center" wrapText="1" indent="1"/>
    </xf>
    <xf numFmtId="0" fontId="18" fillId="14" borderId="76" xfId="0" applyFont="1" applyFill="1" applyBorder="1" applyAlignment="1">
      <alignment horizontal="left" vertical="center" wrapText="1" indent="1"/>
    </xf>
    <xf numFmtId="0" fontId="1" fillId="5" borderId="77" xfId="0" applyFont="1" applyFill="1" applyBorder="1" applyAlignment="1">
      <alignment horizontal="left" vertical="center" indent="1"/>
    </xf>
    <xf numFmtId="0" fontId="1" fillId="5" borderId="5" xfId="0" applyFont="1" applyFill="1" applyBorder="1" applyAlignment="1">
      <alignment horizontal="left" vertical="center" indent="1"/>
    </xf>
    <xf numFmtId="0" fontId="1" fillId="5" borderId="12" xfId="0" applyFont="1" applyFill="1" applyBorder="1" applyAlignment="1">
      <alignment horizontal="left" vertical="center" indent="1"/>
    </xf>
    <xf numFmtId="0" fontId="1" fillId="5" borderId="78" xfId="0" applyFont="1" applyFill="1" applyBorder="1" applyAlignment="1">
      <alignment horizontal="left" vertical="center" indent="1"/>
    </xf>
    <xf numFmtId="0" fontId="1" fillId="3" borderId="75" xfId="0" applyFont="1" applyFill="1" applyBorder="1" applyAlignment="1">
      <alignment horizontal="left" vertical="center" indent="1"/>
    </xf>
    <xf numFmtId="0" fontId="1" fillId="3" borderId="10" xfId="0" applyFont="1" applyFill="1" applyBorder="1" applyAlignment="1">
      <alignment horizontal="left" vertical="center" indent="1"/>
    </xf>
    <xf numFmtId="0" fontId="1" fillId="3" borderId="76" xfId="0" applyFont="1" applyFill="1" applyBorder="1" applyAlignment="1">
      <alignment horizontal="left" vertical="center" indent="1"/>
    </xf>
    <xf numFmtId="0" fontId="1" fillId="6" borderId="21" xfId="0" applyFont="1" applyFill="1" applyBorder="1" applyAlignment="1">
      <alignment horizontal="center" vertical="center"/>
    </xf>
    <xf numFmtId="0" fontId="1" fillId="6" borderId="22" xfId="0" applyFont="1" applyFill="1" applyBorder="1" applyAlignment="1">
      <alignment horizontal="center" vertical="center"/>
    </xf>
    <xf numFmtId="0" fontId="1" fillId="6" borderId="23" xfId="0" applyFont="1" applyFill="1" applyBorder="1" applyAlignment="1">
      <alignment horizontal="center" vertical="center"/>
    </xf>
    <xf numFmtId="0" fontId="1" fillId="5" borderId="24" xfId="0" applyFont="1" applyFill="1" applyBorder="1" applyAlignment="1">
      <alignment horizontal="left" vertical="center" indent="1"/>
    </xf>
    <xf numFmtId="0" fontId="1" fillId="5" borderId="25" xfId="0" applyFont="1" applyFill="1" applyBorder="1" applyAlignment="1">
      <alignment horizontal="left" vertical="center" indent="1"/>
    </xf>
    <xf numFmtId="0" fontId="1" fillId="3" borderId="39" xfId="0" applyFont="1" applyFill="1" applyBorder="1" applyAlignment="1">
      <alignment horizontal="left" vertical="center" indent="1"/>
    </xf>
    <xf numFmtId="0" fontId="1" fillId="3" borderId="40" xfId="0" applyFont="1" applyFill="1" applyBorder="1" applyAlignment="1">
      <alignment horizontal="left" vertical="center" indent="1"/>
    </xf>
    <xf numFmtId="0" fontId="15" fillId="4" borderId="12" xfId="0" applyFont="1" applyFill="1" applyBorder="1" applyAlignment="1">
      <alignment horizontal="left" vertical="center" wrapText="1" indent="1"/>
    </xf>
    <xf numFmtId="0" fontId="15" fillId="4" borderId="10" xfId="0" applyFont="1" applyFill="1" applyBorder="1" applyAlignment="1">
      <alignment horizontal="left" vertical="center" wrapText="1" indent="1"/>
    </xf>
    <xf numFmtId="0" fontId="15" fillId="4" borderId="40" xfId="0" applyFont="1" applyFill="1" applyBorder="1" applyAlignment="1">
      <alignment horizontal="left" vertical="center" wrapText="1" indent="1"/>
    </xf>
    <xf numFmtId="0" fontId="1" fillId="6" borderId="1" xfId="0" applyFont="1" applyFill="1" applyBorder="1" applyAlignment="1">
      <alignment horizontal="center" vertical="center"/>
    </xf>
    <xf numFmtId="0" fontId="1" fillId="6" borderId="55"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5" borderId="4" xfId="0" applyFont="1" applyFill="1" applyBorder="1" applyAlignment="1">
      <alignment horizontal="left" vertical="center" indent="1"/>
    </xf>
    <xf numFmtId="0" fontId="1" fillId="5" borderId="13" xfId="0" applyFont="1" applyFill="1" applyBorder="1" applyAlignment="1">
      <alignment horizontal="left" vertical="center" indent="1"/>
    </xf>
    <xf numFmtId="0" fontId="1" fillId="5" borderId="6" xfId="0" applyFont="1" applyFill="1" applyBorder="1" applyAlignment="1">
      <alignment horizontal="left" vertical="center" indent="1"/>
    </xf>
    <xf numFmtId="0" fontId="12" fillId="2" borderId="10" xfId="0" applyFont="1" applyFill="1" applyBorder="1" applyAlignment="1">
      <alignment horizontal="left" vertical="center" indent="2"/>
    </xf>
    <xf numFmtId="0" fontId="12" fillId="2" borderId="11" xfId="0" applyFont="1" applyFill="1" applyBorder="1" applyAlignment="1">
      <alignment horizontal="left" vertical="center" indent="2"/>
    </xf>
    <xf numFmtId="0" fontId="1" fillId="3" borderId="14" xfId="0" applyFont="1" applyFill="1" applyBorder="1" applyAlignment="1">
      <alignment horizontal="left" vertical="center" indent="1"/>
    </xf>
    <xf numFmtId="0" fontId="1" fillId="3" borderId="11" xfId="0" applyFont="1" applyFill="1" applyBorder="1" applyAlignment="1">
      <alignment horizontal="left" vertical="center" indent="1"/>
    </xf>
    <xf numFmtId="0" fontId="12" fillId="2" borderId="10" xfId="0" applyFont="1" applyFill="1" applyBorder="1" applyAlignment="1">
      <alignment horizontal="left" vertical="center" wrapText="1" indent="2"/>
    </xf>
    <xf numFmtId="0" fontId="12" fillId="2" borderId="11" xfId="0" applyFont="1" applyFill="1" applyBorder="1" applyAlignment="1">
      <alignment horizontal="left" vertical="center" wrapText="1" indent="2"/>
    </xf>
    <xf numFmtId="0" fontId="1" fillId="6" borderId="29" xfId="0" applyFont="1" applyFill="1" applyBorder="1" applyAlignment="1">
      <alignment horizontal="center" vertical="center"/>
    </xf>
    <xf numFmtId="0" fontId="1" fillId="6" borderId="30" xfId="0" applyFont="1" applyFill="1" applyBorder="1" applyAlignment="1">
      <alignment horizontal="center" vertical="center"/>
    </xf>
    <xf numFmtId="0" fontId="1" fillId="6" borderId="37" xfId="0" applyFont="1" applyFill="1" applyBorder="1" applyAlignment="1">
      <alignment horizontal="center" vertical="center"/>
    </xf>
    <xf numFmtId="0" fontId="1" fillId="6" borderId="31" xfId="0" applyFont="1" applyFill="1" applyBorder="1" applyAlignment="1">
      <alignment horizontal="center" vertical="center"/>
    </xf>
    <xf numFmtId="0" fontId="1" fillId="5" borderId="32" xfId="0" applyFont="1" applyFill="1" applyBorder="1" applyAlignment="1">
      <alignment horizontal="left" vertical="center" indent="1"/>
    </xf>
    <xf numFmtId="0" fontId="1" fillId="5" borderId="33" xfId="0" applyFont="1" applyFill="1" applyBorder="1" applyAlignment="1">
      <alignment horizontal="left" vertical="center" indent="1"/>
    </xf>
    <xf numFmtId="0" fontId="1" fillId="3" borderId="41" xfId="0" applyFont="1" applyFill="1" applyBorder="1" applyAlignment="1">
      <alignment horizontal="left" vertical="center" indent="1"/>
    </xf>
    <xf numFmtId="0" fontId="1" fillId="3" borderId="42" xfId="0" applyFont="1" applyFill="1" applyBorder="1" applyAlignment="1">
      <alignment horizontal="left" vertical="center" indent="1"/>
    </xf>
    <xf numFmtId="0" fontId="13" fillId="7" borderId="12" xfId="0" applyFont="1" applyFill="1" applyBorder="1" applyAlignment="1">
      <alignment horizontal="left" vertical="center" wrapText="1" indent="1"/>
    </xf>
    <xf numFmtId="0" fontId="13" fillId="7" borderId="10" xfId="0" applyFont="1" applyFill="1" applyBorder="1" applyAlignment="1">
      <alignment horizontal="left" vertical="center" wrapText="1" indent="1"/>
    </xf>
    <xf numFmtId="0" fontId="13" fillId="7" borderId="42" xfId="0" applyFont="1" applyFill="1" applyBorder="1" applyAlignment="1">
      <alignment horizontal="left" vertical="center" indent="2"/>
    </xf>
    <xf numFmtId="0" fontId="1" fillId="6" borderId="43" xfId="0" applyFont="1" applyFill="1" applyBorder="1" applyAlignment="1">
      <alignment horizontal="center" vertical="center"/>
    </xf>
    <xf numFmtId="0" fontId="1" fillId="6" borderId="44" xfId="0" applyFont="1" applyFill="1" applyBorder="1" applyAlignment="1">
      <alignment horizontal="center" vertical="center"/>
    </xf>
    <xf numFmtId="0" fontId="1" fillId="6" borderId="45" xfId="0" applyFont="1" applyFill="1" applyBorder="1" applyAlignment="1">
      <alignment horizontal="center" vertical="center"/>
    </xf>
    <xf numFmtId="0" fontId="1" fillId="6" borderId="46" xfId="0" applyFont="1" applyFill="1" applyBorder="1" applyAlignment="1">
      <alignment horizontal="center" vertical="center"/>
    </xf>
    <xf numFmtId="0" fontId="1" fillId="5" borderId="49" xfId="0" applyFont="1" applyFill="1" applyBorder="1" applyAlignment="1">
      <alignment horizontal="left" vertical="center" indent="1"/>
    </xf>
    <xf numFmtId="0" fontId="1" fillId="5" borderId="50" xfId="0" applyFont="1" applyFill="1" applyBorder="1" applyAlignment="1">
      <alignment horizontal="left" vertical="center" indent="1"/>
    </xf>
    <xf numFmtId="0" fontId="1" fillId="3" borderId="47" xfId="0" applyFont="1" applyFill="1" applyBorder="1" applyAlignment="1">
      <alignment horizontal="left" vertical="center" indent="1"/>
    </xf>
    <xf numFmtId="0" fontId="1" fillId="3" borderId="48" xfId="0" applyFont="1" applyFill="1" applyBorder="1" applyAlignment="1">
      <alignment horizontal="left" vertical="center" indent="1"/>
    </xf>
    <xf numFmtId="0" fontId="14" fillId="8" borderId="12" xfId="0" applyFont="1" applyFill="1" applyBorder="1" applyAlignment="1">
      <alignment horizontal="left" vertical="center" wrapText="1" indent="1"/>
    </xf>
    <xf numFmtId="0" fontId="14" fillId="8" borderId="10" xfId="0" applyFont="1" applyFill="1" applyBorder="1" applyAlignment="1">
      <alignment horizontal="left" vertical="center" wrapText="1" indent="1"/>
    </xf>
    <xf numFmtId="0" fontId="14" fillId="8" borderId="48" xfId="0" applyFont="1" applyFill="1" applyBorder="1" applyAlignment="1">
      <alignment horizontal="left" vertical="center" indent="2"/>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20" xfId="0" applyFont="1" applyFill="1" applyBorder="1" applyAlignment="1">
      <alignment horizontal="left" vertical="center"/>
    </xf>
    <xf numFmtId="0" fontId="1" fillId="5" borderId="14" xfId="0" applyFont="1" applyFill="1" applyBorder="1" applyAlignment="1">
      <alignment horizontal="left" vertical="center" indent="1"/>
    </xf>
    <xf numFmtId="0" fontId="1" fillId="5" borderId="10" xfId="0" applyFont="1" applyFill="1" applyBorder="1" applyAlignment="1">
      <alignment horizontal="left" vertical="center" indent="1"/>
    </xf>
    <xf numFmtId="0" fontId="1" fillId="5" borderId="11" xfId="0" applyFont="1" applyFill="1" applyBorder="1" applyAlignment="1">
      <alignment horizontal="left" vertical="center" indent="1"/>
    </xf>
    <xf numFmtId="0" fontId="1" fillId="3" borderId="13" xfId="0" applyFont="1" applyFill="1" applyBorder="1" applyAlignment="1">
      <alignment horizontal="left" vertical="center" indent="1"/>
    </xf>
    <xf numFmtId="0" fontId="3" fillId="2" borderId="14" xfId="0" applyFont="1" applyFill="1" applyBorder="1" applyAlignment="1">
      <alignment horizontal="left" vertical="center"/>
    </xf>
    <xf numFmtId="0" fontId="3" fillId="2" borderId="10" xfId="0" applyFont="1" applyFill="1" applyBorder="1" applyAlignment="1">
      <alignment horizontal="left" vertical="center"/>
    </xf>
    <xf numFmtId="0" fontId="1" fillId="4" borderId="84" xfId="0" applyFont="1" applyFill="1" applyBorder="1" applyAlignment="1">
      <alignment horizontal="left" vertical="center"/>
    </xf>
    <xf numFmtId="0" fontId="1" fillId="4" borderId="83" xfId="0" applyFont="1" applyFill="1" applyBorder="1" applyAlignment="1">
      <alignment horizontal="left" vertical="center"/>
    </xf>
    <xf numFmtId="0" fontId="1" fillId="4" borderId="82" xfId="0" applyFont="1" applyFill="1" applyBorder="1" applyAlignment="1">
      <alignment horizontal="left" vertical="center"/>
    </xf>
    <xf numFmtId="0" fontId="1" fillId="6" borderId="63" xfId="0" applyFont="1" applyFill="1" applyBorder="1" applyAlignment="1">
      <alignment horizontal="center" vertical="center"/>
    </xf>
    <xf numFmtId="0" fontId="1" fillId="6" borderId="0" xfId="0" applyFont="1" applyFill="1" applyAlignment="1">
      <alignment horizontal="center" vertical="center"/>
    </xf>
    <xf numFmtId="0" fontId="19" fillId="14" borderId="12" xfId="0" applyFont="1" applyFill="1" applyBorder="1" applyAlignment="1">
      <alignment horizontal="center" vertical="center" wrapText="1"/>
    </xf>
    <xf numFmtId="0" fontId="19" fillId="14" borderId="10" xfId="0" applyFont="1" applyFill="1" applyBorder="1" applyAlignment="1">
      <alignment horizontal="center" vertical="center" wrapText="1"/>
    </xf>
    <xf numFmtId="0" fontId="1" fillId="14" borderId="86" xfId="0" applyFont="1" applyFill="1" applyBorder="1" applyAlignment="1">
      <alignment horizontal="center" vertical="center"/>
    </xf>
    <xf numFmtId="0" fontId="1" fillId="14" borderId="85" xfId="0" applyFont="1" applyFill="1" applyBorder="1" applyAlignment="1">
      <alignment horizontal="center" vertical="center"/>
    </xf>
    <xf numFmtId="0" fontId="1" fillId="14" borderId="12" xfId="0" applyFont="1" applyFill="1" applyBorder="1" applyAlignment="1">
      <alignment horizontal="center" vertical="center" wrapText="1"/>
    </xf>
    <xf numFmtId="0" fontId="1" fillId="14" borderId="13" xfId="0" applyFont="1" applyFill="1" applyBorder="1" applyAlignment="1">
      <alignment horizontal="center" vertical="center" wrapText="1"/>
    </xf>
    <xf numFmtId="0" fontId="1" fillId="5" borderId="5" xfId="0" applyFont="1" applyFill="1" applyBorder="1" applyAlignment="1">
      <alignment horizontal="center" vertical="center"/>
    </xf>
    <xf numFmtId="0" fontId="1" fillId="6" borderId="102" xfId="0" applyFont="1" applyFill="1" applyBorder="1" applyAlignment="1">
      <alignment horizontal="center" vertical="center"/>
    </xf>
    <xf numFmtId="0" fontId="1" fillId="6" borderId="103" xfId="0" applyFont="1" applyFill="1" applyBorder="1" applyAlignment="1">
      <alignment horizontal="center" vertical="center"/>
    </xf>
    <xf numFmtId="0" fontId="1" fillId="6" borderId="104" xfId="0" applyFont="1" applyFill="1" applyBorder="1" applyAlignment="1">
      <alignment horizontal="center" vertical="center"/>
    </xf>
    <xf numFmtId="166" fontId="19" fillId="8" borderId="5" xfId="1" applyFont="1" applyFill="1" applyBorder="1" applyAlignment="1">
      <alignment horizontal="center" vertical="center" wrapText="1"/>
    </xf>
    <xf numFmtId="0" fontId="30" fillId="8" borderId="5" xfId="0" applyFont="1" applyFill="1" applyBorder="1" applyAlignment="1">
      <alignment horizontal="center" vertical="center"/>
    </xf>
    <xf numFmtId="166" fontId="19" fillId="4" borderId="5" xfId="1" applyFont="1" applyFill="1" applyBorder="1" applyAlignment="1">
      <alignment horizontal="center" vertical="center"/>
    </xf>
    <xf numFmtId="166" fontId="19" fillId="8" borderId="5" xfId="1" applyFont="1" applyFill="1" applyBorder="1" applyAlignment="1">
      <alignment horizontal="center" vertical="center"/>
    </xf>
    <xf numFmtId="166" fontId="1" fillId="14" borderId="99" xfId="1" applyFont="1" applyFill="1" applyBorder="1" applyAlignment="1">
      <alignment horizontal="left" wrapText="1"/>
    </xf>
    <xf numFmtId="166" fontId="1" fillId="14" borderId="100" xfId="1" applyFont="1" applyFill="1" applyBorder="1" applyAlignment="1">
      <alignment horizontal="left" wrapText="1"/>
    </xf>
    <xf numFmtId="166" fontId="1" fillId="14" borderId="85" xfId="1" applyFont="1" applyFill="1" applyBorder="1" applyAlignment="1">
      <alignment horizontal="left" wrapText="1"/>
    </xf>
    <xf numFmtId="166" fontId="28" fillId="14" borderId="92" xfId="1" applyFont="1" applyFill="1" applyBorder="1" applyAlignment="1">
      <alignment horizontal="center" wrapText="1"/>
    </xf>
    <xf numFmtId="166" fontId="28" fillId="14" borderId="100" xfId="1" applyFont="1" applyFill="1" applyBorder="1" applyAlignment="1">
      <alignment horizontal="center" wrapText="1"/>
    </xf>
    <xf numFmtId="166" fontId="28" fillId="14" borderId="85" xfId="1" applyFont="1" applyFill="1" applyBorder="1" applyAlignment="1">
      <alignment horizontal="center" wrapText="1"/>
    </xf>
    <xf numFmtId="166" fontId="19" fillId="3" borderId="12" xfId="1" applyFont="1" applyFill="1" applyBorder="1" applyAlignment="1">
      <alignment horizontal="center" vertical="center"/>
    </xf>
    <xf numFmtId="166" fontId="19" fillId="3" borderId="10" xfId="1" applyFont="1" applyFill="1" applyBorder="1" applyAlignment="1">
      <alignment horizontal="center" vertical="center"/>
    </xf>
    <xf numFmtId="166" fontId="19" fillId="3" borderId="13" xfId="1" applyFont="1" applyFill="1" applyBorder="1" applyAlignment="1">
      <alignment horizontal="center" vertical="center"/>
    </xf>
    <xf numFmtId="166" fontId="19" fillId="7" borderId="12" xfId="1" applyFont="1" applyFill="1" applyBorder="1" applyAlignment="1">
      <alignment horizontal="center" vertical="center"/>
    </xf>
    <xf numFmtId="166" fontId="19" fillId="7" borderId="10" xfId="1" applyFont="1" applyFill="1" applyBorder="1" applyAlignment="1">
      <alignment horizontal="center" vertical="center"/>
    </xf>
    <xf numFmtId="166" fontId="19" fillId="7" borderId="13" xfId="1" applyFont="1" applyFill="1" applyBorder="1" applyAlignment="1">
      <alignment horizontal="center" vertical="center"/>
    </xf>
    <xf numFmtId="0" fontId="1" fillId="5" borderId="12" xfId="0" applyFont="1" applyFill="1" applyBorder="1" applyAlignment="1">
      <alignment horizontal="center" vertical="center"/>
    </xf>
    <xf numFmtId="0" fontId="1" fillId="5" borderId="10" xfId="0" applyFont="1" applyFill="1" applyBorder="1" applyAlignment="1">
      <alignment horizontal="center" vertical="center"/>
    </xf>
    <xf numFmtId="0" fontId="1" fillId="5" borderId="13" xfId="0" applyFont="1" applyFill="1" applyBorder="1" applyAlignment="1">
      <alignment horizontal="center" vertical="center"/>
    </xf>
    <xf numFmtId="0" fontId="1" fillId="5" borderId="77" xfId="0" applyFont="1" applyFill="1" applyBorder="1" applyAlignment="1">
      <alignment horizontal="center" vertical="center"/>
    </xf>
  </cellXfs>
  <cellStyles count="5">
    <cellStyle name="Comma" xfId="3" builtinId="3"/>
    <cellStyle name="Comma 16" xfId="2"/>
    <cellStyle name="Currency" xfId="4" builtinId="4"/>
    <cellStyle name="Normal" xfId="0" builtinId="0"/>
    <cellStyle name="Normal 10" xfId="1"/>
  </cellStyles>
  <dxfs count="46">
    <dxf>
      <font>
        <b/>
        <i val="0"/>
        <color theme="0"/>
      </font>
      <fill>
        <patternFill>
          <bgColor theme="1"/>
        </patternFill>
      </fill>
    </dxf>
    <dxf>
      <font>
        <color theme="0"/>
      </font>
    </dxf>
    <dxf>
      <font>
        <color theme="0"/>
      </font>
    </dxf>
    <dxf>
      <fill>
        <patternFill>
          <bgColor rgb="FFFFFF00"/>
        </patternFill>
      </fill>
    </dxf>
    <dxf>
      <font>
        <color theme="0"/>
      </font>
    </dxf>
    <dxf>
      <fill>
        <patternFill>
          <bgColor rgb="FFFFFF00"/>
        </patternFill>
      </fill>
    </dxf>
    <dxf>
      <font>
        <color theme="0"/>
      </font>
    </dxf>
    <dxf>
      <fill>
        <patternFill>
          <bgColor rgb="FFFFFF00"/>
        </patternFill>
      </fill>
    </dxf>
    <dxf>
      <font>
        <b/>
        <i val="0"/>
        <color theme="0"/>
      </font>
      <fill>
        <patternFill>
          <bgColor theme="1"/>
        </patternFill>
      </fill>
    </dxf>
    <dxf>
      <fill>
        <patternFill>
          <bgColor rgb="FFFFFF00"/>
        </patternFill>
      </fill>
    </dxf>
    <dxf>
      <font>
        <color theme="0"/>
      </font>
    </dxf>
    <dxf>
      <font>
        <b/>
        <i val="0"/>
        <color theme="0"/>
      </font>
      <fill>
        <patternFill>
          <bgColor theme="1"/>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theme="0"/>
      </font>
    </dxf>
    <dxf>
      <fill>
        <patternFill>
          <bgColor rgb="FFFFFF00"/>
        </patternFill>
      </fill>
    </dxf>
    <dxf>
      <font>
        <b/>
        <i val="0"/>
        <color theme="0"/>
      </font>
      <fill>
        <patternFill>
          <bgColor theme="1"/>
        </patternFill>
      </fill>
    </dxf>
    <dxf>
      <fill>
        <patternFill>
          <bgColor rgb="FFFFFF00"/>
        </patternFill>
      </fill>
    </dxf>
    <dxf>
      <font>
        <color theme="0"/>
      </font>
    </dxf>
    <dxf>
      <fill>
        <patternFill>
          <bgColor rgb="FFFFFF00"/>
        </patternFill>
      </fill>
    </dxf>
    <dxf>
      <font>
        <b/>
        <i val="0"/>
        <color theme="0"/>
      </font>
      <fill>
        <patternFill>
          <bgColor theme="1"/>
        </patternFill>
      </fill>
    </dxf>
    <dxf>
      <fill>
        <patternFill>
          <bgColor rgb="FFFFFF00"/>
        </patternFill>
      </fill>
    </dxf>
    <dxf>
      <font>
        <color theme="0"/>
      </font>
    </dxf>
    <dxf>
      <fill>
        <patternFill>
          <bgColor rgb="FFFFFF00"/>
        </patternFill>
      </fill>
    </dxf>
    <dxf>
      <font>
        <b/>
        <i val="0"/>
        <color theme="0"/>
      </font>
      <fill>
        <patternFill>
          <bgColor theme="1"/>
        </patternFill>
      </fill>
    </dxf>
    <dxf>
      <font>
        <color theme="0"/>
      </font>
    </dxf>
    <dxf>
      <fill>
        <patternFill>
          <bgColor rgb="FFFFFF00"/>
        </patternFill>
      </fill>
    </dxf>
    <dxf>
      <font>
        <color theme="0"/>
      </font>
    </dxf>
    <dxf>
      <fill>
        <patternFill>
          <bgColor rgb="FFFFFF00"/>
        </patternFill>
      </fill>
    </dxf>
    <dxf>
      <fill>
        <patternFill>
          <bgColor rgb="FFFFFF00"/>
        </patternFill>
      </fill>
    </dxf>
    <dxf>
      <font>
        <color theme="0"/>
      </font>
    </dxf>
    <dxf>
      <fill>
        <patternFill>
          <bgColor rgb="FFFFFF00"/>
        </patternFill>
      </fill>
    </dxf>
    <dxf>
      <font>
        <b/>
        <i val="0"/>
        <color theme="0"/>
      </font>
      <fill>
        <patternFill>
          <bgColor theme="1"/>
        </patternFill>
      </fill>
    </dxf>
    <dxf>
      <fill>
        <patternFill>
          <bgColor rgb="FFFFFF00"/>
        </patternFill>
      </fill>
    </dxf>
    <dxf>
      <font>
        <color theme="0"/>
      </font>
    </dxf>
    <dxf>
      <fill>
        <patternFill>
          <bgColor rgb="FFFFFF00"/>
        </patternFill>
      </fill>
    </dxf>
    <dxf>
      <font>
        <b/>
        <i val="0"/>
        <color theme="0"/>
      </font>
      <fill>
        <patternFill>
          <bgColor theme="1"/>
        </patternFill>
      </fill>
    </dxf>
    <dxf>
      <font>
        <color theme="1"/>
      </font>
    </dxf>
    <dxf>
      <font>
        <color auto="1"/>
      </font>
    </dxf>
    <dxf>
      <fill>
        <patternFill>
          <bgColor rgb="FFFFFF00"/>
        </patternFill>
      </fill>
    </dxf>
    <dxf>
      <font>
        <color theme="0"/>
      </font>
    </dxf>
    <dxf>
      <fill>
        <patternFill>
          <bgColor theme="0"/>
        </patternFill>
      </fill>
    </dxf>
    <dxf>
      <font>
        <color theme="0"/>
      </font>
    </dxf>
    <dxf>
      <font>
        <b val="0"/>
        <i val="0"/>
        <color auto="1"/>
      </font>
      <fill>
        <patternFill>
          <bgColor rgb="FFFFFF00"/>
        </patternFill>
      </fill>
    </dxf>
  </dxfs>
  <tableStyles count="0" defaultTableStyle="TableStyleMedium2" defaultPivotStyle="PivotStyleLight16"/>
  <colors>
    <mruColors>
      <color rgb="FF754200"/>
      <color rgb="FF949B50"/>
      <color rgb="FFE58E1A"/>
      <color rgb="FFBF311A"/>
      <color rgb="FF56A0D3"/>
      <color rgb="FF807F83"/>
      <color rgb="FF00539B"/>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atalie.Schwarz\AppData\Local\Microsoft\Windows\INetCache\Content.Outlook\V22GPM4R\Pricing%20Document%20PM1028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Subscription &amp; Training Cost"/>
    </sheetNames>
    <sheetDataSet>
      <sheetData sheetId="0" refreshError="1"/>
    </sheetDataSet>
  </externalBook>
</externalLink>
</file>

<file path=xl/theme/theme1.xml><?xml version="1.0" encoding="utf-8"?>
<a:theme xmlns:a="http://schemas.openxmlformats.org/drawingml/2006/main" name="Office Theme">
  <a:themeElements>
    <a:clrScheme name="Plante Moran">
      <a:dk1>
        <a:sysClr val="windowText" lastClr="000000"/>
      </a:dk1>
      <a:lt1>
        <a:sysClr val="window" lastClr="FFFFFF"/>
      </a:lt1>
      <a:dk2>
        <a:srgbClr val="00539B"/>
      </a:dk2>
      <a:lt2>
        <a:srgbClr val="F2F2F2"/>
      </a:lt2>
      <a:accent1>
        <a:srgbClr val="56A0D3"/>
      </a:accent1>
      <a:accent2>
        <a:srgbClr val="BF311A"/>
      </a:accent2>
      <a:accent3>
        <a:srgbClr val="949B50"/>
      </a:accent3>
      <a:accent4>
        <a:srgbClr val="754200"/>
      </a:accent4>
      <a:accent5>
        <a:srgbClr val="807F83"/>
      </a:accent5>
      <a:accent6>
        <a:srgbClr val="E58E1A"/>
      </a:accent6>
      <a:hlink>
        <a:srgbClr val="00539B"/>
      </a:hlink>
      <a:folHlink>
        <a:srgbClr val="00539B"/>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pageSetUpPr fitToPage="1"/>
  </sheetPr>
  <dimension ref="A1:AA52"/>
  <sheetViews>
    <sheetView showGridLines="0" tabSelected="1" zoomScale="90" zoomScaleNormal="90" workbookViewId="0">
      <selection activeCell="B3" sqref="B3"/>
    </sheetView>
  </sheetViews>
  <sheetFormatPr defaultColWidth="0" defaultRowHeight="15" customHeight="1" zeroHeight="1" thickTop="1" thickBottom="1" x14ac:dyDescent="0.3"/>
  <cols>
    <col min="1" max="1" width="3.7109375" style="89" customWidth="1"/>
    <col min="2" max="2" width="40.7109375" style="89" customWidth="1"/>
    <col min="3" max="3" width="40.7109375" style="90" customWidth="1"/>
    <col min="4" max="4" width="40.7109375" style="89" customWidth="1"/>
    <col min="5" max="5" width="3.7109375" style="89" customWidth="1"/>
    <col min="6" max="16384" width="9.140625" style="89" hidden="1"/>
  </cols>
  <sheetData>
    <row r="1" spans="2:27" ht="15" customHeight="1" thickTop="1" thickBot="1" x14ac:dyDescent="0.3">
      <c r="AA1" s="89" t="s">
        <v>0</v>
      </c>
    </row>
    <row r="2" spans="2:27" ht="30" customHeight="1" thickTop="1" thickBot="1" x14ac:dyDescent="0.3">
      <c r="B2" s="313" t="s">
        <v>1</v>
      </c>
      <c r="C2" s="314"/>
      <c r="D2" s="315"/>
      <c r="AA2" s="89" t="s">
        <v>2</v>
      </c>
    </row>
    <row r="3" spans="2:27" ht="45" customHeight="1" thickTop="1" thickBot="1" x14ac:dyDescent="0.3">
      <c r="B3" s="91" t="s">
        <v>3</v>
      </c>
      <c r="C3" s="92" t="s">
        <v>4</v>
      </c>
      <c r="D3" s="93" t="s">
        <v>5</v>
      </c>
    </row>
    <row r="4" spans="2:27" ht="15" customHeight="1" thickTop="1" thickBot="1" x14ac:dyDescent="0.3"/>
    <row r="5" spans="2:27" ht="30" customHeight="1" thickTop="1" thickBot="1" x14ac:dyDescent="0.3">
      <c r="B5" s="313" t="s">
        <v>6</v>
      </c>
      <c r="C5" s="314"/>
      <c r="D5" s="315"/>
    </row>
    <row r="6" spans="2:27" ht="30" customHeight="1" thickTop="1" thickBot="1" x14ac:dyDescent="0.3">
      <c r="B6" s="306" t="s">
        <v>7</v>
      </c>
      <c r="C6" s="306"/>
      <c r="D6" s="136" t="s">
        <v>8</v>
      </c>
    </row>
    <row r="7" spans="2:27" ht="15" customHeight="1" thickTop="1" thickBot="1" x14ac:dyDescent="0.3"/>
    <row r="8" spans="2:27" ht="30" customHeight="1" thickTop="1" thickBot="1" x14ac:dyDescent="0.3">
      <c r="B8" s="313" t="s">
        <v>9</v>
      </c>
      <c r="C8" s="314"/>
      <c r="D8" s="315"/>
    </row>
    <row r="9" spans="2:27" ht="50.1" customHeight="1" x14ac:dyDescent="0.25">
      <c r="B9" s="319" t="s">
        <v>10</v>
      </c>
      <c r="C9" s="320"/>
      <c r="D9" s="136" t="s">
        <v>11</v>
      </c>
    </row>
    <row r="10" spans="2:27" ht="50.1" customHeight="1" thickTop="1" thickBot="1" x14ac:dyDescent="0.3">
      <c r="B10" s="321"/>
      <c r="C10" s="322"/>
      <c r="D10" s="137" t="s">
        <v>12</v>
      </c>
    </row>
    <row r="11" spans="2:27" ht="50.1" customHeight="1" thickTop="1" thickBot="1" x14ac:dyDescent="0.3">
      <c r="B11" s="316" t="s">
        <v>13</v>
      </c>
      <c r="C11" s="317"/>
      <c r="D11" s="318"/>
    </row>
    <row r="12" spans="2:27" ht="15" customHeight="1" thickTop="1" thickBot="1" x14ac:dyDescent="0.3"/>
    <row r="13" spans="2:27" ht="30" customHeight="1" thickTop="1" thickBot="1" x14ac:dyDescent="0.3">
      <c r="B13" s="313" t="s">
        <v>14</v>
      </c>
      <c r="C13" s="314"/>
      <c r="D13" s="315"/>
    </row>
    <row r="14" spans="2:27" ht="15" customHeight="1" thickTop="1" thickBot="1" x14ac:dyDescent="0.3">
      <c r="B14" s="98" t="s">
        <v>15</v>
      </c>
      <c r="C14" s="324" t="s">
        <v>16</v>
      </c>
      <c r="D14" s="325"/>
    </row>
    <row r="15" spans="2:27" ht="30" customHeight="1" thickTop="1" thickBot="1" x14ac:dyDescent="0.3">
      <c r="B15" s="99" t="str">
        <f>'Proposal Summary'!B3</f>
        <v>Proposal Summary</v>
      </c>
      <c r="C15" s="307" t="str">
        <f>'Proposal Summary'!C3</f>
        <v>No data entry is required in the Proposal Summary.  Comments are optional for each Cost Category.</v>
      </c>
      <c r="D15" s="308"/>
    </row>
    <row r="16" spans="2:27" ht="35.1" customHeight="1" thickTop="1" thickBot="1" x14ac:dyDescent="0.3">
      <c r="B16" s="99" t="str">
        <f>'Module Summary'!B3</f>
        <v>Module Summary</v>
      </c>
      <c r="C16" s="307" t="str">
        <f>'Module Summary'!B4</f>
        <v>Please add any additional modules proposed below those requested.</v>
      </c>
      <c r="D16" s="308"/>
    </row>
    <row r="17" spans="2:19" ht="68.25" customHeight="1" thickTop="1" thickBot="1" x14ac:dyDescent="0.3">
      <c r="B17" s="99" t="s">
        <v>17</v>
      </c>
      <c r="C17" s="307" t="s">
        <v>18</v>
      </c>
      <c r="D17" s="308"/>
    </row>
    <row r="18" spans="2:19" ht="40.15" customHeight="1" thickTop="1" thickBot="1" x14ac:dyDescent="0.3">
      <c r="B18" s="99" t="str">
        <f>'Application Software'!B3</f>
        <v>Application Software</v>
      </c>
      <c r="C18" s="307" t="str">
        <f>'Application Software'!C3</f>
        <v>Please complete One-Time and On-Going Annual Application Software Costs, indicating any additional info or 'No Bid' in the Comments column.  Additional proposed modules can be added in the 'Module Summary' Tab.</v>
      </c>
      <c r="D18" s="308"/>
    </row>
    <row r="19" spans="2:19" ht="35.1" customHeight="1" thickTop="1" thickBot="1" x14ac:dyDescent="0.3">
      <c r="B19" s="99" t="str">
        <f>'Other Software'!B3</f>
        <v>Other Software</v>
      </c>
      <c r="C19" s="307" t="str">
        <f>'Other Software'!C3:G3</f>
        <v>Please add any Other Software proposed including the Required Quantity, Unit Price, and related On-Going Annual Cost, if applicable.</v>
      </c>
      <c r="D19" s="308"/>
    </row>
    <row r="20" spans="2:19" ht="35.1" customHeight="1" thickTop="1" thickBot="1" x14ac:dyDescent="0.3">
      <c r="B20" s="99" t="str">
        <f>Hardware!B3</f>
        <v>Hardware</v>
      </c>
      <c r="C20" s="307" t="str">
        <f>Hardware!C3</f>
        <v>Please add any additional required/optional Hardware proposed including the Required Quantity, Unit Price, and related On-Going Annual Cost, if applicable.</v>
      </c>
      <c r="D20" s="308"/>
    </row>
    <row r="21" spans="2:19" ht="40.15" customHeight="1" thickTop="1" thickBot="1" x14ac:dyDescent="0.3">
      <c r="B21" s="99" t="str">
        <f>'Implementation Services'!B3</f>
        <v>Implementation Services</v>
      </c>
      <c r="C21" s="307" t="str">
        <f>'Implementation Services'!C3</f>
        <v>Please complete the Estimated Hours and Hourly Rate for Implementation Services, indicating any additional info or 'No Bid' in the Comments column.  Additional proposed modules can be added in the 'Module Summary' Tab.</v>
      </c>
      <c r="D21" s="308"/>
    </row>
    <row r="22" spans="2:19" ht="40.15" customHeight="1" thickTop="1" thickBot="1" x14ac:dyDescent="0.3">
      <c r="B22" s="99" t="str">
        <f>'Train-the-Trainer Training'!B3</f>
        <v>Train-the-Trainer Training</v>
      </c>
      <c r="C22" s="307" t="str">
        <f>'Train-the-Trainer Training'!C3</f>
        <v>Please complete the Estimated Hours and Hourly Rate for Train-the-Trainer Training, indicating any additional info or 'No Bid' in the Comments column.  Additional proposed modules can be added in the 'Module Summary' Tab.</v>
      </c>
      <c r="D22" s="308"/>
    </row>
    <row r="23" spans="2:19" ht="40.15" customHeight="1" thickTop="1" thickBot="1" x14ac:dyDescent="0.3">
      <c r="B23" s="99" t="str">
        <f>'Data Conversion Services'!B3</f>
        <v>Data Conversion Services</v>
      </c>
      <c r="C23" s="307" t="str">
        <f>'Data Conversion Services'!D3</f>
        <v>Please complete the Conversion Code, Estimated Hours, and Hourly Rate to perform the following Data Conversion Services.</v>
      </c>
      <c r="D23" s="308"/>
    </row>
    <row r="24" spans="2:19" ht="35.1" customHeight="1" thickTop="1" thickBot="1" x14ac:dyDescent="0.3">
      <c r="B24" s="99" t="str">
        <f>Interfaces!B3</f>
        <v>Interfaces</v>
      </c>
      <c r="C24" s="307" t="str">
        <f>Interfaces!D3</f>
        <v>Please complete the Estimated Hours, Hourly Rate, and On-Going Annual Cost, if applicable, to develop the following Interfaces, indicating any additional info or 'No Bid' in the Comments column.</v>
      </c>
      <c r="D24" s="308"/>
    </row>
    <row r="25" spans="2:19" ht="40.15" customHeight="1" thickTop="1" thickBot="1" x14ac:dyDescent="0.3">
      <c r="B25" s="99" t="str">
        <f>Modifications!B3</f>
        <v>Modifications</v>
      </c>
      <c r="C25" s="326" t="str">
        <f>Modifications!D3</f>
        <v>Please add the Estimated Hours, Hourly Rate, and On-Going Annual Cost, if applicable, to perform any required/optional Modifications.   The related Module and Spec # should be noted.</v>
      </c>
      <c r="D25" s="326"/>
    </row>
    <row r="26" spans="2:19" ht="35.1" customHeight="1" thickTop="1" thickBot="1" x14ac:dyDescent="0.3">
      <c r="B26" s="99" t="str">
        <f>'Other Implementation Services'!B3</f>
        <v>Other Implementation Services</v>
      </c>
      <c r="C26" s="326" t="str">
        <f>'Other Implementation Services'!C3</f>
        <v>Please add any Other Implementation Services proposed including the Estimated Hours and Hourly Rate.</v>
      </c>
      <c r="D26" s="326"/>
    </row>
    <row r="27" spans="2:19" ht="35.1" customHeight="1" thickTop="1" thickBot="1" x14ac:dyDescent="0.3">
      <c r="B27" s="99" t="s">
        <v>19</v>
      </c>
      <c r="C27" s="307" t="s">
        <v>20</v>
      </c>
      <c r="D27" s="308"/>
    </row>
    <row r="28" spans="2:19" ht="35.1" customHeight="1" thickTop="1" thickBot="1" x14ac:dyDescent="0.3">
      <c r="B28" s="99" t="s">
        <v>505</v>
      </c>
      <c r="C28" s="307" t="s">
        <v>507</v>
      </c>
      <c r="D28" s="308"/>
      <c r="G28" s="307"/>
      <c r="H28" s="308"/>
      <c r="I28" s="307"/>
      <c r="J28" s="308"/>
      <c r="K28" s="307"/>
      <c r="L28" s="308"/>
      <c r="M28" s="307"/>
      <c r="N28" s="308"/>
      <c r="O28" s="307"/>
      <c r="P28" s="308"/>
      <c r="Q28" s="307"/>
      <c r="R28" s="308"/>
      <c r="S28" s="290"/>
    </row>
    <row r="29" spans="2:19" ht="58.5" customHeight="1" thickTop="1" thickBot="1" x14ac:dyDescent="0.3">
      <c r="B29" s="99" t="s">
        <v>506</v>
      </c>
      <c r="C29" s="312" t="s">
        <v>509</v>
      </c>
      <c r="D29" s="308"/>
      <c r="G29" s="307"/>
      <c r="H29" s="308"/>
      <c r="I29" s="307"/>
      <c r="J29" s="308"/>
      <c r="K29" s="307"/>
      <c r="L29" s="308"/>
      <c r="M29" s="307"/>
      <c r="N29" s="308"/>
      <c r="O29" s="290"/>
    </row>
    <row r="30" spans="2:19" ht="15" customHeight="1" thickTop="1" thickBot="1" x14ac:dyDescent="0.3">
      <c r="B30" s="95"/>
      <c r="C30" s="96"/>
      <c r="D30" s="97"/>
    </row>
    <row r="31" spans="2:19" ht="30" customHeight="1" thickTop="1" thickBot="1" x14ac:dyDescent="0.3">
      <c r="B31" s="313" t="s">
        <v>21</v>
      </c>
      <c r="C31" s="314"/>
      <c r="D31" s="315"/>
    </row>
    <row r="32" spans="2:19" ht="30" customHeight="1" thickTop="1" thickBot="1" x14ac:dyDescent="0.3">
      <c r="B32" s="309" t="s">
        <v>22</v>
      </c>
      <c r="C32" s="310"/>
      <c r="D32" s="311"/>
    </row>
    <row r="33" spans="2:4" ht="30" customHeight="1" thickTop="1" thickBot="1" x14ac:dyDescent="0.3">
      <c r="B33" s="306" t="s">
        <v>23</v>
      </c>
      <c r="C33" s="306"/>
      <c r="D33" s="138"/>
    </row>
    <row r="34" spans="2:4" ht="30" customHeight="1" thickTop="1" thickBot="1" x14ac:dyDescent="0.3">
      <c r="B34" s="306" t="s">
        <v>24</v>
      </c>
      <c r="C34" s="306"/>
      <c r="D34" s="138"/>
    </row>
    <row r="35" spans="2:4" ht="30" customHeight="1" thickTop="1" thickBot="1" x14ac:dyDescent="0.3">
      <c r="B35" s="306" t="s">
        <v>25</v>
      </c>
      <c r="C35" s="306"/>
      <c r="D35" s="138"/>
    </row>
    <row r="36" spans="2:4" ht="30" customHeight="1" thickTop="1" thickBot="1" x14ac:dyDescent="0.3">
      <c r="B36" s="305" t="s">
        <v>26</v>
      </c>
      <c r="C36" s="305"/>
      <c r="D36" s="138"/>
    </row>
    <row r="37" spans="2:4" ht="30" customHeight="1" thickTop="1" thickBot="1" x14ac:dyDescent="0.3">
      <c r="B37" s="302" t="s">
        <v>27</v>
      </c>
      <c r="C37" s="303"/>
      <c r="D37" s="304"/>
    </row>
    <row r="38" spans="2:4" ht="30" customHeight="1" thickTop="1" thickBot="1" x14ac:dyDescent="0.3">
      <c r="B38" s="298" t="s">
        <v>23</v>
      </c>
      <c r="C38" s="299"/>
      <c r="D38" s="138"/>
    </row>
    <row r="39" spans="2:4" ht="30" customHeight="1" thickTop="1" thickBot="1" x14ac:dyDescent="0.3">
      <c r="B39" s="298" t="s">
        <v>24</v>
      </c>
      <c r="C39" s="299"/>
      <c r="D39" s="138"/>
    </row>
    <row r="40" spans="2:4" ht="30" customHeight="1" thickTop="1" thickBot="1" x14ac:dyDescent="0.3">
      <c r="B40" s="298" t="s">
        <v>25</v>
      </c>
      <c r="C40" s="299"/>
      <c r="D40" s="138"/>
    </row>
    <row r="41" spans="2:4" ht="30" customHeight="1" thickTop="1" thickBot="1" x14ac:dyDescent="0.3">
      <c r="B41" s="300" t="s">
        <v>26</v>
      </c>
      <c r="C41" s="301"/>
      <c r="D41" s="138"/>
    </row>
    <row r="42" spans="2:4" ht="15" customHeight="1" thickTop="1" thickBot="1" x14ac:dyDescent="0.3"/>
    <row r="43" spans="2:4" ht="30" customHeight="1" thickTop="1" thickBot="1" x14ac:dyDescent="0.3">
      <c r="B43" s="313" t="s">
        <v>28</v>
      </c>
      <c r="C43" s="314"/>
      <c r="D43" s="315"/>
    </row>
    <row r="44" spans="2:4" ht="40.15" customHeight="1" thickTop="1" thickBot="1" x14ac:dyDescent="0.3">
      <c r="B44" s="295" t="s">
        <v>29</v>
      </c>
      <c r="C44" s="296"/>
      <c r="D44" s="297"/>
    </row>
    <row r="45" spans="2:4" ht="30" customHeight="1" thickTop="1" thickBot="1" x14ac:dyDescent="0.3">
      <c r="B45" s="323" t="str">
        <f>"Change cell to right to " &amp; AA2 &amp; " before printing:"</f>
        <v>Change cell to right to Hide Required/Optional Fields before printing:</v>
      </c>
      <c r="C45" s="323"/>
      <c r="D45" s="136" t="s">
        <v>0</v>
      </c>
    </row>
    <row r="46" spans="2:4" ht="15" customHeight="1" thickTop="1" thickBot="1" x14ac:dyDescent="0.3"/>
    <row r="47" spans="2:4" ht="15" hidden="1" customHeight="1" x14ac:dyDescent="0.25"/>
    <row r="48" spans="2:4" ht="15" hidden="1" customHeight="1" x14ac:dyDescent="0.25"/>
    <row r="49" ht="15" hidden="1" customHeight="1" x14ac:dyDescent="0.25"/>
    <row r="50" ht="15" hidden="1" customHeight="1" x14ac:dyDescent="0.25"/>
    <row r="51" ht="15" customHeight="1" thickTop="1" thickBot="1" x14ac:dyDescent="0.3"/>
    <row r="52" ht="15" customHeight="1" thickTop="1" thickBot="1" x14ac:dyDescent="0.3"/>
  </sheetData>
  <sheetProtection algorithmName="SHA-512" hashValue="3/5DxTnP+lTcFmT//InW2Jg6SRHUIZmpkXUe7w7mR1rogfRqRUjPb8CyTXQtW0arPnpbdcreb1Z1p3HtfIRUdA==" saltValue="KO7LyM0YSCRfEyStf4qsXQ==" spinCount="100000" sheet="1" formatRows="0"/>
  <mergeCells count="47">
    <mergeCell ref="M28:N28"/>
    <mergeCell ref="O28:P28"/>
    <mergeCell ref="Q28:R28"/>
    <mergeCell ref="G29:H29"/>
    <mergeCell ref="I29:J29"/>
    <mergeCell ref="K29:L29"/>
    <mergeCell ref="M29:N29"/>
    <mergeCell ref="G28:H28"/>
    <mergeCell ref="I28:J28"/>
    <mergeCell ref="K28:L28"/>
    <mergeCell ref="B2:D2"/>
    <mergeCell ref="B5:D5"/>
    <mergeCell ref="B31:D31"/>
    <mergeCell ref="B43:D43"/>
    <mergeCell ref="B45:C45"/>
    <mergeCell ref="B13:D13"/>
    <mergeCell ref="C14:D14"/>
    <mergeCell ref="C15:D15"/>
    <mergeCell ref="C16:D16"/>
    <mergeCell ref="C18:D18"/>
    <mergeCell ref="C19:D19"/>
    <mergeCell ref="C20:D20"/>
    <mergeCell ref="C21:D21"/>
    <mergeCell ref="C25:D25"/>
    <mergeCell ref="C26:D26"/>
    <mergeCell ref="B6:C6"/>
    <mergeCell ref="B8:D8"/>
    <mergeCell ref="B11:D11"/>
    <mergeCell ref="C23:D23"/>
    <mergeCell ref="B9:C10"/>
    <mergeCell ref="C17:D17"/>
    <mergeCell ref="B34:C34"/>
    <mergeCell ref="B35:C35"/>
    <mergeCell ref="B39:C39"/>
    <mergeCell ref="B40:C40"/>
    <mergeCell ref="C22:D22"/>
    <mergeCell ref="C24:D24"/>
    <mergeCell ref="B33:C33"/>
    <mergeCell ref="B32:D32"/>
    <mergeCell ref="C29:D29"/>
    <mergeCell ref="C27:D27"/>
    <mergeCell ref="C28:D28"/>
    <mergeCell ref="B44:D44"/>
    <mergeCell ref="B38:C38"/>
    <mergeCell ref="B41:C41"/>
    <mergeCell ref="B37:D37"/>
    <mergeCell ref="B36:C36"/>
  </mergeCells>
  <dataValidations count="4">
    <dataValidation type="list" allowBlank="1" showInputMessage="1" showErrorMessage="1" sqref="D45">
      <formula1>AA1:AA2</formula1>
    </dataValidation>
    <dataValidation type="decimal" operator="greaterThanOrEqual" allowBlank="1" showErrorMessage="1" errorTitle="Invalid Entry" error="Please enter numeric values only and type any text in the comments column of the Proposal Summary tab." sqref="D33:D36 D38:D41">
      <formula1>0</formula1>
    </dataValidation>
    <dataValidation type="list" allowBlank="1" showInputMessage="1" showErrorMessage="1" sqref="D10">
      <formula1>"Perpetual, Subscription-based"</formula1>
    </dataValidation>
    <dataValidation type="list" allowBlank="1" showInputMessage="1" showErrorMessage="1" sqref="D9">
      <formula1>"Single Tenant, Multi-Tenant"</formula1>
    </dataValidation>
  </dataValidations>
  <printOptions horizontalCentered="1" verticalCentered="1" headings="1"/>
  <pageMargins left="0.7" right="0.7" top="0.75" bottom="0.75" header="0.3" footer="0.3"/>
  <pageSetup scale="47" orientation="portrait" r:id="rId1"/>
  <headerFooter>
    <oddHeader>&amp;C&amp;"-,Bold"&amp;F&amp;"-,Italic"
&amp;A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E58E1A"/>
  </sheetPr>
  <dimension ref="A1:G212"/>
  <sheetViews>
    <sheetView showGridLines="0" topLeftCell="A4" zoomScale="110" zoomScaleNormal="110" workbookViewId="0">
      <selection activeCell="B9" sqref="B9"/>
    </sheetView>
  </sheetViews>
  <sheetFormatPr defaultColWidth="0" defaultRowHeight="15" zeroHeight="1" x14ac:dyDescent="0.25"/>
  <cols>
    <col min="1" max="1" width="3.7109375" customWidth="1"/>
    <col min="2" max="2" width="48.140625" bestFit="1" customWidth="1"/>
    <col min="3" max="5" width="12.7109375" customWidth="1"/>
    <col min="6" max="6" width="53.7109375" customWidth="1"/>
    <col min="7" max="7" width="3.7109375" customWidth="1"/>
    <col min="8" max="16384" width="9.140625" hidden="1"/>
  </cols>
  <sheetData>
    <row r="1" spans="2:6" ht="15.75" thickBot="1" x14ac:dyDescent="0.3"/>
    <row r="2" spans="2:6" s="1" customFormat="1" ht="20.100000000000001" customHeight="1" x14ac:dyDescent="0.25">
      <c r="B2" s="400" t="str">
        <f>'Vendor Checklist'!D6</f>
        <v>Vendor Name</v>
      </c>
      <c r="C2" s="401"/>
      <c r="D2" s="401"/>
      <c r="E2" s="402"/>
      <c r="F2" s="403"/>
    </row>
    <row r="3" spans="2:6" s="1" customFormat="1" ht="37.5" customHeight="1" x14ac:dyDescent="0.25">
      <c r="B3" s="102" t="s">
        <v>144</v>
      </c>
      <c r="C3" s="408" t="str">
        <f>"Please complete the Estimated Hours and Hourly Rate for " &amp; B3 &amp; ", indicating any additional info or 'No Bid' in the Comments column.  Additional proposed modules can be added in the 'Module Summary' Tab."</f>
        <v>Please complete the Estimated Hours and Hourly Rate for Optional End-User Training, indicating any additional info or 'No Bid' in the Comments column.  Additional proposed modules can be added in the 'Module Summary' Tab.</v>
      </c>
      <c r="D3" s="409"/>
      <c r="E3" s="409"/>
      <c r="F3" s="410"/>
    </row>
    <row r="4" spans="2:6" s="1" customFormat="1" ht="30" customHeight="1" x14ac:dyDescent="0.25">
      <c r="B4" s="66" t="s">
        <v>31</v>
      </c>
      <c r="C4" s="8" t="str">
        <f>'Module Summary'!G4</f>
        <v>Estimated
Hours</v>
      </c>
      <c r="D4" s="8" t="str">
        <f>'Module Summary'!H4</f>
        <v>Hourly
Rate</v>
      </c>
      <c r="E4" s="65" t="str">
        <f>'Module Summary'!I4</f>
        <v>Extended
Cost</v>
      </c>
      <c r="F4" s="67" t="s">
        <v>13</v>
      </c>
    </row>
    <row r="5" spans="2:6" s="1" customFormat="1" ht="15" customHeight="1" x14ac:dyDescent="0.25">
      <c r="B5" s="404" t="str">
        <f>'Module Summary'!B5</f>
        <v>Core Modules</v>
      </c>
      <c r="C5" s="360"/>
      <c r="D5" s="360"/>
      <c r="E5" s="361"/>
      <c r="F5" s="405"/>
    </row>
    <row r="6" spans="2:6" x14ac:dyDescent="0.25">
      <c r="B6" s="118" t="str">
        <f>'Module Summary'!B6</f>
        <v>Accounts Payable</v>
      </c>
      <c r="C6" s="143"/>
      <c r="D6" s="141"/>
      <c r="E6" s="117">
        <f>IF(ISNUMBER(C6*D6),C6*D6,"N/A")</f>
        <v>0</v>
      </c>
      <c r="F6" s="146"/>
    </row>
    <row r="7" spans="2:6" x14ac:dyDescent="0.25">
      <c r="B7" s="118" t="str">
        <f>'Module Summary'!B7</f>
        <v>Accounts Receivable</v>
      </c>
      <c r="C7" s="143"/>
      <c r="D7" s="141"/>
      <c r="E7" s="117">
        <f t="shared" ref="E7:E47" si="0">IF(ISNUMBER(C7*D7),C7*D7,"N/A")</f>
        <v>0</v>
      </c>
      <c r="F7" s="146"/>
    </row>
    <row r="8" spans="2:6" x14ac:dyDescent="0.25">
      <c r="B8" s="118" t="str">
        <f>'Module Summary'!B8</f>
        <v>Bank Reconciliation</v>
      </c>
      <c r="C8" s="143"/>
      <c r="D8" s="141"/>
      <c r="E8" s="117">
        <f t="shared" si="0"/>
        <v>0</v>
      </c>
      <c r="F8" s="146"/>
    </row>
    <row r="9" spans="2:6" x14ac:dyDescent="0.25">
      <c r="B9" s="118" t="str">
        <f>'Module Summary'!B9</f>
        <v>Bid and Solicitation</v>
      </c>
      <c r="C9" s="143"/>
      <c r="D9" s="141"/>
      <c r="E9" s="117">
        <f t="shared" si="0"/>
        <v>0</v>
      </c>
      <c r="F9" s="146"/>
    </row>
    <row r="10" spans="2:6" x14ac:dyDescent="0.25">
      <c r="B10" s="118" t="str">
        <f>'Module Summary'!B10</f>
        <v>Budget</v>
      </c>
      <c r="C10" s="143"/>
      <c r="D10" s="141"/>
      <c r="E10" s="117">
        <f t="shared" si="0"/>
        <v>0</v>
      </c>
      <c r="F10" s="146"/>
    </row>
    <row r="11" spans="2:6" x14ac:dyDescent="0.25">
      <c r="B11" s="118" t="str">
        <f>'Module Summary'!B11</f>
        <v>Cash Management</v>
      </c>
      <c r="C11" s="143"/>
      <c r="D11" s="141"/>
      <c r="E11" s="117">
        <f t="shared" si="0"/>
        <v>0</v>
      </c>
      <c r="F11" s="146"/>
    </row>
    <row r="12" spans="2:6" x14ac:dyDescent="0.25">
      <c r="B12" s="118" t="str">
        <f>'Module Summary'!B12</f>
        <v>Cash Receipting</v>
      </c>
      <c r="C12" s="143"/>
      <c r="D12" s="141"/>
      <c r="E12" s="117">
        <f t="shared" si="0"/>
        <v>0</v>
      </c>
      <c r="F12" s="146"/>
    </row>
    <row r="13" spans="2:6" x14ac:dyDescent="0.25">
      <c r="B13" s="118" t="str">
        <f>'Module Summary'!B13</f>
        <v>Contract Management</v>
      </c>
      <c r="C13" s="143"/>
      <c r="D13" s="141"/>
      <c r="E13" s="117">
        <f t="shared" si="0"/>
        <v>0</v>
      </c>
      <c r="F13" s="146"/>
    </row>
    <row r="14" spans="2:6" x14ac:dyDescent="0.25">
      <c r="B14" s="118" t="str">
        <f>'Module Summary'!B14</f>
        <v>Fixed Assets</v>
      </c>
      <c r="C14" s="143"/>
      <c r="D14" s="141"/>
      <c r="E14" s="117">
        <f t="shared" si="0"/>
        <v>0</v>
      </c>
      <c r="F14" s="146"/>
    </row>
    <row r="15" spans="2:6" x14ac:dyDescent="0.25">
      <c r="B15" s="118" t="str">
        <f>'Module Summary'!B15</f>
        <v>General Ledger</v>
      </c>
      <c r="C15" s="143"/>
      <c r="D15" s="141"/>
      <c r="E15" s="117">
        <f t="shared" si="0"/>
        <v>0</v>
      </c>
      <c r="F15" s="146"/>
    </row>
    <row r="16" spans="2:6" x14ac:dyDescent="0.25">
      <c r="B16" s="118" t="str">
        <f>'Module Summary'!B16</f>
        <v>Projects &amp; Grants</v>
      </c>
      <c r="C16" s="143"/>
      <c r="D16" s="141"/>
      <c r="E16" s="117">
        <f t="shared" si="0"/>
        <v>0</v>
      </c>
      <c r="F16" s="146"/>
    </row>
    <row r="17" spans="2:6" x14ac:dyDescent="0.25">
      <c r="B17" s="118" t="str">
        <f>'Module Summary'!B17</f>
        <v>Purchasing</v>
      </c>
      <c r="C17" s="143"/>
      <c r="D17" s="141"/>
      <c r="E17" s="117">
        <f t="shared" si="0"/>
        <v>0</v>
      </c>
      <c r="F17" s="146"/>
    </row>
    <row r="18" spans="2:6" x14ac:dyDescent="0.25">
      <c r="B18" s="118" t="str">
        <f>'Module Summary'!B18</f>
        <v>Travel and Expense</v>
      </c>
      <c r="C18" s="143"/>
      <c r="D18" s="141"/>
      <c r="E18" s="117">
        <f t="shared" si="0"/>
        <v>0</v>
      </c>
      <c r="F18" s="146"/>
    </row>
    <row r="19" spans="2:6" x14ac:dyDescent="0.25">
      <c r="B19" s="118" t="str">
        <f>'Module Summary'!B19</f>
        <v>Vendor Management</v>
      </c>
      <c r="C19" s="143"/>
      <c r="D19" s="141"/>
      <c r="E19" s="117">
        <f t="shared" ref="E19" si="1">IF(ISNUMBER(C19*D19),C19*D19,"N/A")</f>
        <v>0</v>
      </c>
      <c r="F19" s="146"/>
    </row>
    <row r="20" spans="2:6" x14ac:dyDescent="0.25">
      <c r="B20" s="118" t="str">
        <f>'Module Summary'!B20</f>
        <v>Applicant Tracking</v>
      </c>
      <c r="C20" s="143"/>
      <c r="D20" s="141"/>
      <c r="E20" s="117">
        <f t="shared" si="0"/>
        <v>0</v>
      </c>
      <c r="F20" s="146"/>
    </row>
    <row r="21" spans="2:6" x14ac:dyDescent="0.25">
      <c r="B21" s="118" t="str">
        <f>'Module Summary'!B21</f>
        <v>Employee Benefits</v>
      </c>
      <c r="C21" s="143"/>
      <c r="D21" s="141"/>
      <c r="E21" s="117">
        <f t="shared" si="0"/>
        <v>0</v>
      </c>
      <c r="F21" s="146"/>
    </row>
    <row r="22" spans="2:6" x14ac:dyDescent="0.25">
      <c r="B22" s="118" t="str">
        <f>'Module Summary'!B22</f>
        <v>HR Core &amp; Position Control</v>
      </c>
      <c r="C22" s="143"/>
      <c r="D22" s="141"/>
      <c r="E22" s="117">
        <f t="shared" si="0"/>
        <v>0</v>
      </c>
      <c r="F22" s="146"/>
    </row>
    <row r="23" spans="2:6" hidden="1" x14ac:dyDescent="0.25">
      <c r="B23" s="118" t="str">
        <f>'Module Summary'!B23</f>
        <v>Manager &amp; Employee Self Service</v>
      </c>
      <c r="C23" s="143"/>
      <c r="D23" s="141"/>
      <c r="E23" s="117">
        <f t="shared" si="0"/>
        <v>0</v>
      </c>
      <c r="F23" s="146"/>
    </row>
    <row r="24" spans="2:6" hidden="1" x14ac:dyDescent="0.25">
      <c r="B24" s="118" t="str">
        <f>'Module Summary'!B24</f>
        <v>Onboarding</v>
      </c>
      <c r="C24" s="143"/>
      <c r="D24" s="141"/>
      <c r="E24" s="117">
        <f t="shared" si="0"/>
        <v>0</v>
      </c>
      <c r="F24" s="146"/>
    </row>
    <row r="25" spans="2:6" hidden="1" x14ac:dyDescent="0.25">
      <c r="B25" s="118" t="str">
        <f>'Module Summary'!B25</f>
        <v>Performance Management</v>
      </c>
      <c r="C25" s="143"/>
      <c r="D25" s="141"/>
      <c r="E25" s="117">
        <f t="shared" si="0"/>
        <v>0</v>
      </c>
      <c r="F25" s="146"/>
    </row>
    <row r="26" spans="2:6" x14ac:dyDescent="0.25">
      <c r="B26" s="118" t="str">
        <f>'Module Summary'!B26</f>
        <v>Learning and Training Management</v>
      </c>
      <c r="C26" s="143"/>
      <c r="D26" s="141"/>
      <c r="E26" s="117">
        <f t="shared" ref="E26:E27" si="2">IF(ISNUMBER(C26*D26),C26*D26,"N/A")</f>
        <v>0</v>
      </c>
      <c r="F26" s="146"/>
    </row>
    <row r="27" spans="2:6" x14ac:dyDescent="0.25">
      <c r="B27" s="118" t="str">
        <f>'Module Summary'!B27</f>
        <v>Manager &amp; Employee Self Service</v>
      </c>
      <c r="C27" s="143"/>
      <c r="D27" s="141"/>
      <c r="E27" s="117">
        <f t="shared" si="2"/>
        <v>0</v>
      </c>
      <c r="F27" s="146"/>
    </row>
    <row r="28" spans="2:6" x14ac:dyDescent="0.25">
      <c r="B28" s="118" t="str">
        <f>'Module Summary'!B28</f>
        <v>Onboarding</v>
      </c>
      <c r="C28" s="143"/>
      <c r="D28" s="141"/>
      <c r="E28" s="117">
        <f t="shared" ref="E28:E41" si="3">IF(ISNUMBER(C28*D28),C28*D28,"N/A")</f>
        <v>0</v>
      </c>
      <c r="F28" s="146"/>
    </row>
    <row r="29" spans="2:6" x14ac:dyDescent="0.25">
      <c r="B29" s="118" t="str">
        <f>'Module Summary'!B29</f>
        <v>Payroll</v>
      </c>
      <c r="C29" s="143"/>
      <c r="D29" s="141"/>
      <c r="E29" s="117">
        <f t="shared" si="3"/>
        <v>0</v>
      </c>
      <c r="F29" s="146"/>
    </row>
    <row r="30" spans="2:6" x14ac:dyDescent="0.25">
      <c r="B30" s="118" t="str">
        <f>'Module Summary'!B30</f>
        <v>Performance Management</v>
      </c>
      <c r="C30" s="143"/>
      <c r="D30" s="141"/>
      <c r="E30" s="117">
        <f t="shared" si="3"/>
        <v>0</v>
      </c>
      <c r="F30" s="146"/>
    </row>
    <row r="31" spans="2:6" x14ac:dyDescent="0.25">
      <c r="B31" s="118" t="str">
        <f>'Module Summary'!B31</f>
        <v>Recruiting</v>
      </c>
      <c r="C31" s="143"/>
      <c r="D31" s="141"/>
      <c r="E31" s="117">
        <f t="shared" si="3"/>
        <v>0</v>
      </c>
      <c r="F31" s="146"/>
    </row>
    <row r="32" spans="2:6" x14ac:dyDescent="0.25">
      <c r="B32" s="118" t="str">
        <f>'Module Summary'!B32</f>
        <v>Risk Management</v>
      </c>
      <c r="C32" s="143"/>
      <c r="D32" s="141"/>
      <c r="E32" s="117">
        <f t="shared" si="3"/>
        <v>0</v>
      </c>
      <c r="F32" s="146"/>
    </row>
    <row r="33" spans="2:6" x14ac:dyDescent="0.25">
      <c r="B33" s="118" t="str">
        <f>'Module Summary'!B33</f>
        <v>Time &amp; Attendance</v>
      </c>
      <c r="C33" s="143"/>
      <c r="D33" s="141"/>
      <c r="E33" s="117">
        <f t="shared" si="3"/>
        <v>0</v>
      </c>
      <c r="F33" s="146"/>
    </row>
    <row r="34" spans="2:6" x14ac:dyDescent="0.25">
      <c r="B34" s="118" t="str">
        <f>'Module Summary'!B34</f>
        <v>Other Core Module 1</v>
      </c>
      <c r="C34" s="143"/>
      <c r="D34" s="141"/>
      <c r="E34" s="117">
        <f t="shared" si="3"/>
        <v>0</v>
      </c>
      <c r="F34" s="146"/>
    </row>
    <row r="35" spans="2:6" x14ac:dyDescent="0.25">
      <c r="B35" s="118" t="str">
        <f>'Module Summary'!B35</f>
        <v>Other Core Module 2</v>
      </c>
      <c r="C35" s="143"/>
      <c r="D35" s="141"/>
      <c r="E35" s="117">
        <f t="shared" si="3"/>
        <v>0</v>
      </c>
      <c r="F35" s="146"/>
    </row>
    <row r="36" spans="2:6" x14ac:dyDescent="0.25">
      <c r="B36" s="118" t="str">
        <f>'Module Summary'!B36</f>
        <v>Other Core Module 3</v>
      </c>
      <c r="C36" s="143"/>
      <c r="D36" s="141"/>
      <c r="E36" s="117">
        <f t="shared" si="3"/>
        <v>0</v>
      </c>
      <c r="F36" s="146"/>
    </row>
    <row r="37" spans="2:6" x14ac:dyDescent="0.25">
      <c r="B37" s="118" t="str">
        <f>'Module Summary'!B37</f>
        <v>Other Core Module 4</v>
      </c>
      <c r="C37" s="143"/>
      <c r="D37" s="141"/>
      <c r="E37" s="117">
        <f t="shared" si="3"/>
        <v>0</v>
      </c>
      <c r="F37" s="146"/>
    </row>
    <row r="38" spans="2:6" x14ac:dyDescent="0.25">
      <c r="B38" s="118" t="str">
        <f>'Module Summary'!B38</f>
        <v>Other Core Module 5</v>
      </c>
      <c r="C38" s="143"/>
      <c r="D38" s="141"/>
      <c r="E38" s="117">
        <f t="shared" si="3"/>
        <v>0</v>
      </c>
      <c r="F38" s="146"/>
    </row>
    <row r="39" spans="2:6" x14ac:dyDescent="0.25">
      <c r="B39" s="118" t="str">
        <f>'Module Summary'!B39</f>
        <v>Other Core Module 6</v>
      </c>
      <c r="C39" s="143"/>
      <c r="D39" s="141"/>
      <c r="E39" s="117">
        <f t="shared" si="3"/>
        <v>0</v>
      </c>
      <c r="F39" s="146"/>
    </row>
    <row r="40" spans="2:6" x14ac:dyDescent="0.25">
      <c r="B40" s="118" t="str">
        <f>'Module Summary'!B40</f>
        <v>Other Core Module 7</v>
      </c>
      <c r="C40" s="143"/>
      <c r="D40" s="141"/>
      <c r="E40" s="117">
        <f t="shared" si="3"/>
        <v>0</v>
      </c>
      <c r="F40" s="146"/>
    </row>
    <row r="41" spans="2:6" x14ac:dyDescent="0.25">
      <c r="B41" s="118" t="str">
        <f>'Module Summary'!B41</f>
        <v>Other Core Module 8</v>
      </c>
      <c r="C41" s="143"/>
      <c r="D41" s="141"/>
      <c r="E41" s="117">
        <f t="shared" si="3"/>
        <v>0</v>
      </c>
      <c r="F41" s="146"/>
    </row>
    <row r="42" spans="2:6" x14ac:dyDescent="0.25">
      <c r="B42" s="118" t="str">
        <f>'Module Summary'!B42</f>
        <v>Other Core Module 9</v>
      </c>
      <c r="C42" s="143"/>
      <c r="D42" s="141"/>
      <c r="E42" s="117">
        <f t="shared" si="0"/>
        <v>0</v>
      </c>
      <c r="F42" s="146"/>
    </row>
    <row r="43" spans="2:6" x14ac:dyDescent="0.25">
      <c r="B43" s="118" t="str">
        <f>'Module Summary'!B43</f>
        <v>Other Core Module 10</v>
      </c>
      <c r="C43" s="143"/>
      <c r="D43" s="141"/>
      <c r="E43" s="117">
        <f t="shared" si="0"/>
        <v>0</v>
      </c>
      <c r="F43" s="146"/>
    </row>
    <row r="44" spans="2:6" x14ac:dyDescent="0.25">
      <c r="B44" s="118" t="str">
        <f>'Module Summary'!B44</f>
        <v>Other Core Module 11</v>
      </c>
      <c r="C44" s="143"/>
      <c r="D44" s="141"/>
      <c r="E44" s="117">
        <f t="shared" si="0"/>
        <v>0</v>
      </c>
      <c r="F44" s="146"/>
    </row>
    <row r="45" spans="2:6" x14ac:dyDescent="0.25">
      <c r="B45" s="118" t="str">
        <f>'Module Summary'!B45</f>
        <v>Other Core Module 12</v>
      </c>
      <c r="C45" s="143"/>
      <c r="D45" s="141"/>
      <c r="E45" s="117">
        <f t="shared" si="0"/>
        <v>0</v>
      </c>
      <c r="F45" s="146"/>
    </row>
    <row r="46" spans="2:6" x14ac:dyDescent="0.25">
      <c r="B46" s="118" t="str">
        <f>'Module Summary'!B46</f>
        <v>Other Core Module 13</v>
      </c>
      <c r="C46" s="143"/>
      <c r="D46" s="141"/>
      <c r="E46" s="117">
        <f t="shared" si="0"/>
        <v>0</v>
      </c>
      <c r="F46" s="146"/>
    </row>
    <row r="47" spans="2:6" x14ac:dyDescent="0.25">
      <c r="B47" s="118" t="str">
        <f>'Module Summary'!B47</f>
        <v>Other Core Module 14</v>
      </c>
      <c r="C47" s="143"/>
      <c r="D47" s="141"/>
      <c r="E47" s="117">
        <f t="shared" si="0"/>
        <v>0</v>
      </c>
      <c r="F47" s="146"/>
    </row>
    <row r="48" spans="2:6" x14ac:dyDescent="0.25">
      <c r="B48" s="68" t="str">
        <f>'Module Summary'!B48</f>
        <v>Subtotal - Core Modules</v>
      </c>
      <c r="C48" s="30">
        <f ca="1">SUM(C6:OFFSET(C48,-1,0))</f>
        <v>0</v>
      </c>
      <c r="D48" s="2" t="s">
        <v>35</v>
      </c>
      <c r="E48" s="61">
        <f ca="1">SUM(E6:OFFSET(E48,-1,0))</f>
        <v>0</v>
      </c>
      <c r="F48" s="69"/>
    </row>
    <row r="49" spans="2:6" x14ac:dyDescent="0.25">
      <c r="B49" s="406" t="str">
        <f>'Module Summary'!B49</f>
        <v>Expanded Modules</v>
      </c>
      <c r="C49" s="364"/>
      <c r="D49" s="364"/>
      <c r="E49" s="364"/>
      <c r="F49" s="407"/>
    </row>
    <row r="50" spans="2:6" x14ac:dyDescent="0.25">
      <c r="B50" s="118" t="str">
        <f>'Module Summary'!B50</f>
        <v>Applicant Tracking</v>
      </c>
      <c r="C50" s="143"/>
      <c r="D50" s="141"/>
      <c r="E50" s="117">
        <f t="shared" ref="E50" si="4">IF(ISNUMBER(C50*D50),C50*D50,"N/A")</f>
        <v>0</v>
      </c>
      <c r="F50" s="146"/>
    </row>
    <row r="51" spans="2:6" x14ac:dyDescent="0.25">
      <c r="B51" s="118" t="str">
        <f>'Module Summary'!B51</f>
        <v>Other Expanded Module 1</v>
      </c>
      <c r="C51" s="143"/>
      <c r="D51" s="141"/>
      <c r="E51" s="117">
        <f t="shared" ref="E51:E84" si="5">IF(ISNUMBER(C51*D51),C51*D51,"N/A")</f>
        <v>0</v>
      </c>
      <c r="F51" s="146"/>
    </row>
    <row r="52" spans="2:6" x14ac:dyDescent="0.25">
      <c r="B52" s="118" t="str">
        <f>'Module Summary'!B52</f>
        <v>Other Expanded Module 2</v>
      </c>
      <c r="C52" s="143"/>
      <c r="D52" s="141"/>
      <c r="E52" s="117">
        <f t="shared" si="5"/>
        <v>0</v>
      </c>
      <c r="F52" s="146"/>
    </row>
    <row r="53" spans="2:6" x14ac:dyDescent="0.25">
      <c r="B53" s="118" t="str">
        <f>'Module Summary'!B53</f>
        <v>Other Expanded Module 3</v>
      </c>
      <c r="C53" s="143"/>
      <c r="D53" s="141"/>
      <c r="E53" s="117">
        <f t="shared" si="5"/>
        <v>0</v>
      </c>
      <c r="F53" s="146"/>
    </row>
    <row r="54" spans="2:6" x14ac:dyDescent="0.25">
      <c r="B54" s="118" t="str">
        <f>'Module Summary'!B54</f>
        <v>Other Expanded Module 4</v>
      </c>
      <c r="C54" s="143"/>
      <c r="D54" s="141"/>
      <c r="E54" s="117">
        <f t="shared" si="5"/>
        <v>0</v>
      </c>
      <c r="F54" s="146"/>
    </row>
    <row r="55" spans="2:6" x14ac:dyDescent="0.25">
      <c r="B55" s="118" t="str">
        <f>'Module Summary'!B55</f>
        <v>Other Expanded Module 5</v>
      </c>
      <c r="C55" s="143"/>
      <c r="D55" s="141"/>
      <c r="E55" s="117">
        <f t="shared" si="5"/>
        <v>0</v>
      </c>
      <c r="F55" s="146"/>
    </row>
    <row r="56" spans="2:6" x14ac:dyDescent="0.25">
      <c r="B56" s="118" t="str">
        <f>'Module Summary'!B56</f>
        <v>Other Expanded Module 6</v>
      </c>
      <c r="C56" s="143"/>
      <c r="D56" s="141"/>
      <c r="E56" s="117">
        <f t="shared" si="5"/>
        <v>0</v>
      </c>
      <c r="F56" s="146"/>
    </row>
    <row r="57" spans="2:6" hidden="1" x14ac:dyDescent="0.25">
      <c r="B57" s="118" t="str">
        <f>'Module Summary'!B57</f>
        <v>Other Expanded Module 7</v>
      </c>
      <c r="C57" s="143"/>
      <c r="D57" s="141"/>
      <c r="E57" s="117">
        <f t="shared" si="5"/>
        <v>0</v>
      </c>
      <c r="F57" s="146"/>
    </row>
    <row r="58" spans="2:6" hidden="1" x14ac:dyDescent="0.25">
      <c r="B58" s="118" t="str">
        <f>'Module Summary'!B58</f>
        <v>Other Expanded Module 8</v>
      </c>
      <c r="C58" s="143"/>
      <c r="D58" s="141"/>
      <c r="E58" s="117">
        <f t="shared" si="5"/>
        <v>0</v>
      </c>
      <c r="F58" s="146"/>
    </row>
    <row r="59" spans="2:6" hidden="1" x14ac:dyDescent="0.25">
      <c r="B59" s="118" t="str">
        <f>'Module Summary'!B59</f>
        <v>Other Expanded Module 9</v>
      </c>
      <c r="C59" s="143"/>
      <c r="D59" s="141"/>
      <c r="E59" s="117">
        <f t="shared" si="5"/>
        <v>0</v>
      </c>
      <c r="F59" s="146"/>
    </row>
    <row r="60" spans="2:6" hidden="1" x14ac:dyDescent="0.25">
      <c r="B60" s="118" t="str">
        <f>'Module Summary'!B60</f>
        <v>Other Expanded Module 10</v>
      </c>
      <c r="C60" s="143"/>
      <c r="D60" s="141"/>
      <c r="E60" s="117">
        <f t="shared" si="5"/>
        <v>0</v>
      </c>
      <c r="F60" s="146"/>
    </row>
    <row r="61" spans="2:6" hidden="1" x14ac:dyDescent="0.25">
      <c r="B61" s="118" t="str">
        <f>'Module Summary'!B61</f>
        <v>Other Expanded Module 11</v>
      </c>
      <c r="C61" s="143"/>
      <c r="D61" s="141"/>
      <c r="E61" s="117">
        <f t="shared" si="5"/>
        <v>0</v>
      </c>
      <c r="F61" s="146"/>
    </row>
    <row r="62" spans="2:6" hidden="1" x14ac:dyDescent="0.25">
      <c r="B62" s="118" t="str">
        <f>'Module Summary'!B62</f>
        <v>Other Expanded Module 12</v>
      </c>
      <c r="C62" s="143"/>
      <c r="D62" s="141"/>
      <c r="E62" s="117">
        <f t="shared" si="5"/>
        <v>0</v>
      </c>
      <c r="F62" s="146"/>
    </row>
    <row r="63" spans="2:6" hidden="1" x14ac:dyDescent="0.25">
      <c r="B63" s="118" t="str">
        <f>'Module Summary'!B63</f>
        <v>Other Expanded Module 13</v>
      </c>
      <c r="C63" s="143"/>
      <c r="D63" s="141"/>
      <c r="E63" s="117">
        <f t="shared" si="5"/>
        <v>0</v>
      </c>
      <c r="F63" s="146"/>
    </row>
    <row r="64" spans="2:6" hidden="1" x14ac:dyDescent="0.25">
      <c r="B64" s="118" t="str">
        <f>'Module Summary'!B64</f>
        <v>Other Expanded Module 14</v>
      </c>
      <c r="C64" s="143"/>
      <c r="D64" s="141"/>
      <c r="E64" s="117">
        <f t="shared" si="5"/>
        <v>0</v>
      </c>
      <c r="F64" s="146"/>
    </row>
    <row r="65" spans="2:6" hidden="1" x14ac:dyDescent="0.25">
      <c r="B65" s="118" t="str">
        <f>'Module Summary'!B65</f>
        <v>Other Expanded Module 15</v>
      </c>
      <c r="C65" s="143"/>
      <c r="D65" s="141"/>
      <c r="E65" s="117">
        <f t="shared" si="5"/>
        <v>0</v>
      </c>
      <c r="F65" s="146"/>
    </row>
    <row r="66" spans="2:6" hidden="1" x14ac:dyDescent="0.25">
      <c r="B66" s="118" t="str">
        <f>'Module Summary'!B66</f>
        <v>Other Expanded Module 16</v>
      </c>
      <c r="C66" s="143"/>
      <c r="D66" s="141"/>
      <c r="E66" s="117">
        <f t="shared" si="5"/>
        <v>0</v>
      </c>
      <c r="F66" s="146"/>
    </row>
    <row r="67" spans="2:6" hidden="1" x14ac:dyDescent="0.25">
      <c r="B67" s="118" t="str">
        <f>'Module Summary'!B67</f>
        <v>Other Expanded Module 17</v>
      </c>
      <c r="C67" s="143"/>
      <c r="D67" s="141"/>
      <c r="E67" s="117">
        <f t="shared" si="5"/>
        <v>0</v>
      </c>
      <c r="F67" s="146"/>
    </row>
    <row r="68" spans="2:6" hidden="1" x14ac:dyDescent="0.25">
      <c r="B68" s="118" t="str">
        <f>'Module Summary'!B68</f>
        <v>Other Expanded Module 18</v>
      </c>
      <c r="C68" s="143"/>
      <c r="D68" s="141"/>
      <c r="E68" s="117">
        <f t="shared" si="5"/>
        <v>0</v>
      </c>
      <c r="F68" s="146"/>
    </row>
    <row r="69" spans="2:6" hidden="1" x14ac:dyDescent="0.25">
      <c r="B69" s="118" t="str">
        <f>'Module Summary'!B69</f>
        <v>Other Expanded Module 19</v>
      </c>
      <c r="C69" s="143"/>
      <c r="D69" s="141"/>
      <c r="E69" s="117">
        <f t="shared" si="5"/>
        <v>0</v>
      </c>
      <c r="F69" s="146"/>
    </row>
    <row r="70" spans="2:6" hidden="1" x14ac:dyDescent="0.25">
      <c r="B70" s="118" t="str">
        <f>'Module Summary'!B70</f>
        <v>Other Expanded Module 20</v>
      </c>
      <c r="C70" s="143"/>
      <c r="D70" s="141"/>
      <c r="E70" s="117">
        <f t="shared" si="5"/>
        <v>0</v>
      </c>
      <c r="F70" s="146"/>
    </row>
    <row r="71" spans="2:6" hidden="1" x14ac:dyDescent="0.25">
      <c r="B71" s="118" t="str">
        <f>'Module Summary'!B71</f>
        <v>Other Expanded Module 21</v>
      </c>
      <c r="C71" s="143"/>
      <c r="D71" s="141"/>
      <c r="E71" s="117">
        <f t="shared" si="5"/>
        <v>0</v>
      </c>
      <c r="F71" s="146"/>
    </row>
    <row r="72" spans="2:6" hidden="1" x14ac:dyDescent="0.25">
      <c r="B72" s="118" t="str">
        <f>'Module Summary'!B72</f>
        <v>Other Expanded Module 22</v>
      </c>
      <c r="C72" s="143"/>
      <c r="D72" s="141"/>
      <c r="E72" s="117">
        <f t="shared" si="5"/>
        <v>0</v>
      </c>
      <c r="F72" s="146"/>
    </row>
    <row r="73" spans="2:6" hidden="1" x14ac:dyDescent="0.25">
      <c r="B73" s="118" t="str">
        <f>'Module Summary'!B73</f>
        <v>Other Expanded Module 23</v>
      </c>
      <c r="C73" s="143"/>
      <c r="D73" s="141"/>
      <c r="E73" s="117">
        <f t="shared" si="5"/>
        <v>0</v>
      </c>
      <c r="F73" s="146"/>
    </row>
    <row r="74" spans="2:6" hidden="1" x14ac:dyDescent="0.25">
      <c r="B74" s="118" t="str">
        <f>'Module Summary'!B74</f>
        <v>Other Expanded Module 24</v>
      </c>
      <c r="C74" s="143"/>
      <c r="D74" s="141"/>
      <c r="E74" s="117">
        <f t="shared" si="5"/>
        <v>0</v>
      </c>
      <c r="F74" s="146"/>
    </row>
    <row r="75" spans="2:6" hidden="1" x14ac:dyDescent="0.25">
      <c r="B75" s="118" t="str">
        <f>'Module Summary'!B75</f>
        <v>Other Expanded Module 25</v>
      </c>
      <c r="C75" s="143"/>
      <c r="D75" s="141"/>
      <c r="E75" s="117">
        <f t="shared" si="5"/>
        <v>0</v>
      </c>
      <c r="F75" s="146"/>
    </row>
    <row r="76" spans="2:6" hidden="1" x14ac:dyDescent="0.25">
      <c r="B76" s="118" t="str">
        <f>'Module Summary'!B76</f>
        <v>Other Expanded Module 26</v>
      </c>
      <c r="C76" s="143"/>
      <c r="D76" s="141"/>
      <c r="E76" s="117">
        <f t="shared" si="5"/>
        <v>0</v>
      </c>
      <c r="F76" s="146"/>
    </row>
    <row r="77" spans="2:6" hidden="1" x14ac:dyDescent="0.25">
      <c r="B77" s="118" t="str">
        <f>'Module Summary'!B77</f>
        <v>Other Expanded Module 27</v>
      </c>
      <c r="C77" s="143"/>
      <c r="D77" s="141"/>
      <c r="E77" s="117">
        <f t="shared" si="5"/>
        <v>0</v>
      </c>
      <c r="F77" s="146"/>
    </row>
    <row r="78" spans="2:6" hidden="1" x14ac:dyDescent="0.25">
      <c r="B78" s="118" t="str">
        <f>'Module Summary'!B78</f>
        <v>Other Expanded Module 28</v>
      </c>
      <c r="C78" s="143"/>
      <c r="D78" s="141"/>
      <c r="E78" s="117">
        <f t="shared" si="5"/>
        <v>0</v>
      </c>
      <c r="F78" s="146"/>
    </row>
    <row r="79" spans="2:6" hidden="1" x14ac:dyDescent="0.25">
      <c r="B79" s="118" t="str">
        <f>'Module Summary'!B79</f>
        <v>Other Expanded Module 29</v>
      </c>
      <c r="C79" s="143"/>
      <c r="D79" s="141"/>
      <c r="E79" s="117">
        <f t="shared" si="5"/>
        <v>0</v>
      </c>
      <c r="F79" s="146"/>
    </row>
    <row r="80" spans="2:6" hidden="1" x14ac:dyDescent="0.25">
      <c r="B80" s="118" t="str">
        <f>'Module Summary'!B80</f>
        <v>Other Expanded Module 30</v>
      </c>
      <c r="C80" s="143"/>
      <c r="D80" s="141"/>
      <c r="E80" s="117">
        <f t="shared" si="5"/>
        <v>0</v>
      </c>
      <c r="F80" s="146"/>
    </row>
    <row r="81" spans="2:6" hidden="1" x14ac:dyDescent="0.25">
      <c r="B81" s="118" t="str">
        <f>'Module Summary'!B81</f>
        <v>Other Expanded Module 31</v>
      </c>
      <c r="C81" s="143"/>
      <c r="D81" s="141"/>
      <c r="E81" s="117">
        <f t="shared" si="5"/>
        <v>0</v>
      </c>
      <c r="F81" s="146"/>
    </row>
    <row r="82" spans="2:6" hidden="1" x14ac:dyDescent="0.25">
      <c r="B82" s="118" t="str">
        <f>'Module Summary'!B82</f>
        <v>Other Expanded Module 32</v>
      </c>
      <c r="C82" s="143"/>
      <c r="D82" s="141"/>
      <c r="E82" s="117">
        <f t="shared" si="5"/>
        <v>0</v>
      </c>
      <c r="F82" s="146"/>
    </row>
    <row r="83" spans="2:6" hidden="1" x14ac:dyDescent="0.25">
      <c r="B83" s="118" t="str">
        <f>'Module Summary'!B83</f>
        <v>Other Expanded Module 33</v>
      </c>
      <c r="C83" s="143"/>
      <c r="D83" s="141"/>
      <c r="E83" s="117">
        <f t="shared" si="5"/>
        <v>0</v>
      </c>
      <c r="F83" s="146"/>
    </row>
    <row r="84" spans="2:6" hidden="1" x14ac:dyDescent="0.25">
      <c r="B84" s="118" t="str">
        <f>'Module Summary'!B84</f>
        <v>Other Expanded Module 34</v>
      </c>
      <c r="C84" s="143"/>
      <c r="D84" s="141"/>
      <c r="E84" s="117">
        <f t="shared" si="5"/>
        <v>0</v>
      </c>
      <c r="F84" s="146"/>
    </row>
    <row r="85" spans="2:6" hidden="1" x14ac:dyDescent="0.25">
      <c r="B85" s="118" t="str">
        <f>'Module Summary'!B85</f>
        <v>Other Expanded Module 35</v>
      </c>
      <c r="C85" s="143"/>
      <c r="D85" s="141"/>
      <c r="E85" s="117">
        <f t="shared" ref="E85:E89" si="6">IF(ISNUMBER(C85*D85),C85*D85,"N/A")</f>
        <v>0</v>
      </c>
      <c r="F85" s="146"/>
    </row>
    <row r="86" spans="2:6" hidden="1" x14ac:dyDescent="0.25">
      <c r="B86" s="118" t="str">
        <f>'Module Summary'!B86</f>
        <v>Other Expanded Module 36</v>
      </c>
      <c r="C86" s="143"/>
      <c r="D86" s="141"/>
      <c r="E86" s="117">
        <f t="shared" si="6"/>
        <v>0</v>
      </c>
      <c r="F86" s="146"/>
    </row>
    <row r="87" spans="2:6" hidden="1" x14ac:dyDescent="0.25">
      <c r="B87" s="118" t="str">
        <f>'Module Summary'!B87</f>
        <v>Other Expanded Module 37</v>
      </c>
      <c r="C87" s="143"/>
      <c r="D87" s="141"/>
      <c r="E87" s="117">
        <f t="shared" si="6"/>
        <v>0</v>
      </c>
      <c r="F87" s="146"/>
    </row>
    <row r="88" spans="2:6" hidden="1" x14ac:dyDescent="0.25">
      <c r="B88" s="118" t="str">
        <f>'Module Summary'!B88</f>
        <v>Other Expanded Module 38</v>
      </c>
      <c r="C88" s="143"/>
      <c r="D88" s="141"/>
      <c r="E88" s="117">
        <f t="shared" si="6"/>
        <v>0</v>
      </c>
      <c r="F88" s="146"/>
    </row>
    <row r="89" spans="2:6" hidden="1" x14ac:dyDescent="0.25">
      <c r="B89" s="118" t="str">
        <f>'Module Summary'!B89</f>
        <v>Other Expanded Module 39</v>
      </c>
      <c r="C89" s="143"/>
      <c r="D89" s="141"/>
      <c r="E89" s="117">
        <f t="shared" si="6"/>
        <v>0</v>
      </c>
      <c r="F89" s="146"/>
    </row>
    <row r="90" spans="2:6" x14ac:dyDescent="0.25">
      <c r="B90" s="71" t="str">
        <f>'Module Summary'!B90</f>
        <v>Subtotal - Expanded Modules</v>
      </c>
      <c r="C90" s="48">
        <f ca="1">SUM(C50:OFFSET(C90,-1,0))</f>
        <v>0</v>
      </c>
      <c r="D90" s="54" t="s">
        <v>35</v>
      </c>
      <c r="E90" s="62">
        <f ca="1">SUM(E50:OFFSET(E90,-1,0))</f>
        <v>0</v>
      </c>
      <c r="F90" s="70"/>
    </row>
    <row r="91" spans="2:6" s="1" customFormat="1" ht="15.75" thickBot="1" x14ac:dyDescent="0.3">
      <c r="B91" s="72" t="str">
        <f>'Module Summary'!B91</f>
        <v>Grand Total</v>
      </c>
      <c r="C91" s="73">
        <f ca="1">SUM(C48,C90)</f>
        <v>0</v>
      </c>
      <c r="D91" s="74" t="s">
        <v>35</v>
      </c>
      <c r="E91" s="75">
        <f ca="1">SUM(E48,E90)</f>
        <v>0</v>
      </c>
      <c r="F91" s="76"/>
    </row>
    <row r="92" spans="2:6" x14ac:dyDescent="0.25"/>
    <row r="93" spans="2:6" x14ac:dyDescent="0.25"/>
    <row r="94" spans="2:6" x14ac:dyDescent="0.25"/>
    <row r="95" spans="2:6" x14ac:dyDescent="0.25"/>
    <row r="96" spans="2: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sheetData>
  <sheetProtection formatRows="0"/>
  <mergeCells count="4">
    <mergeCell ref="B2:F2"/>
    <mergeCell ref="B5:F5"/>
    <mergeCell ref="B49:F49"/>
    <mergeCell ref="C3:F3"/>
  </mergeCells>
  <dataValidations count="1">
    <dataValidation type="decimal" operator="greaterThanOrEqual" allowBlank="1" showErrorMessage="1" errorTitle="Invalid Entry" error="Please enter numeric values only and type any text in the comments column." sqref="C6:D47 C50:D89">
      <formula1>0</formula1>
    </dataValidation>
  </dataValidations>
  <printOptions horizontalCentered="1"/>
  <pageMargins left="0.7" right="0.7" top="0.75" bottom="0.75" header="0.3" footer="0.3"/>
  <pageSetup scale="45" fitToHeight="0" orientation="landscape" r:id="rId1"/>
  <headerFooter>
    <oddHeader>&amp;C&amp;"-,Bold"&amp;F
&amp;"-,Italic"&amp;A</oddHeader>
  </headerFooter>
  <extLst>
    <ext xmlns:x14="http://schemas.microsoft.com/office/spreadsheetml/2009/9/main" uri="{78C0D931-6437-407d-A8EE-F0AAD7539E65}">
      <x14:conditionalFormattings>
        <x14:conditionalFormatting xmlns:xm="http://schemas.microsoft.com/office/excel/2006/main">
          <x14:cfRule type="expression" priority="451" id="{4E329741-84CE-43A5-92D0-C40E2FBB7C4D}">
            <xm:f>'Vendor Checklist'!$D$45='Vendor Checklist'!$AA$1</xm:f>
            <x14:dxf>
              <font>
                <b/>
                <i val="0"/>
                <color theme="0"/>
              </font>
              <fill>
                <patternFill>
                  <bgColor theme="1"/>
                </patternFill>
              </fill>
            </x14:dxf>
          </x14:cfRule>
          <xm:sqref>C6:D47 C50:D89</xm:sqref>
        </x14:conditionalFormatting>
        <x14:conditionalFormatting xmlns:xm="http://schemas.microsoft.com/office/excel/2006/main">
          <x14:cfRule type="expression" priority="453" id="{C959C861-792C-4B53-A6AB-EF8C7328BA99}">
            <xm:f>'Vendor Checklist'!$D$45='Vendor Checklist'!$AA$1</xm:f>
            <x14:dxf>
              <fill>
                <patternFill>
                  <bgColor rgb="FFFFFF00"/>
                </patternFill>
              </fill>
            </x14:dxf>
          </x14:cfRule>
          <xm:sqref>F6:F47 F50:F89</xm:sqref>
        </x14:conditionalFormatting>
        <x14:conditionalFormatting xmlns:xm="http://schemas.microsoft.com/office/excel/2006/main">
          <x14:cfRule type="expression" priority="455" id="{D20D563D-28C9-46B4-9CD9-03F7579FCAF0}">
            <xm:f>'Vendor Checklist'!$D$45='Vendor Checklist'!$AA$1</xm:f>
            <x14:dxf>
              <font>
                <color theme="0"/>
              </font>
            </x14:dxf>
          </x14:cfRule>
          <xm:sqref>C3:F3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539B"/>
  </sheetPr>
  <dimension ref="A1:J133"/>
  <sheetViews>
    <sheetView showGridLines="0" workbookViewId="0">
      <selection activeCell="D10" sqref="D10"/>
    </sheetView>
  </sheetViews>
  <sheetFormatPr defaultColWidth="0" defaultRowHeight="15" zeroHeight="1" x14ac:dyDescent="0.25"/>
  <cols>
    <col min="1" max="1" width="3.7109375" style="1" customWidth="1"/>
    <col min="2" max="2" width="8.7109375" style="1" customWidth="1"/>
    <col min="3" max="3" width="24.7109375" style="1" customWidth="1"/>
    <col min="4" max="4" width="57.5703125" style="1" customWidth="1"/>
    <col min="5" max="8" width="12.7109375" style="1" customWidth="1"/>
    <col min="9" max="9" width="41.7109375" style="1" customWidth="1"/>
    <col min="10" max="10" width="3.7109375" style="1" customWidth="1"/>
    <col min="11" max="16384" width="9.140625" style="1" hidden="1"/>
  </cols>
  <sheetData>
    <row r="1" spans="2:9" ht="15.75" thickBot="1" x14ac:dyDescent="0.3"/>
    <row r="2" spans="2:9" ht="20.100000000000001" customHeight="1" x14ac:dyDescent="0.25">
      <c r="B2" s="376" t="str">
        <f>'Vendor Checklist'!D6</f>
        <v>Vendor Name</v>
      </c>
      <c r="C2" s="377"/>
      <c r="D2" s="378"/>
      <c r="E2" s="378"/>
      <c r="F2" s="378"/>
      <c r="G2" s="378"/>
      <c r="H2" s="378"/>
      <c r="I2" s="379"/>
    </row>
    <row r="3" spans="2:9" ht="30" customHeight="1" x14ac:dyDescent="0.25">
      <c r="B3" s="211" t="s">
        <v>145</v>
      </c>
      <c r="C3" s="212"/>
      <c r="D3" s="333" t="str">
        <f>"Please complete the Conversion Code, Estimated Hours, and Hourly Rate to perform the following " &amp; B3 &amp; "."</f>
        <v>Please complete the Conversion Code, Estimated Hours, and Hourly Rate to perform the following Data Conversion Services.</v>
      </c>
      <c r="E3" s="334"/>
      <c r="F3" s="334"/>
      <c r="G3" s="334"/>
      <c r="H3" s="334"/>
      <c r="I3" s="335"/>
    </row>
    <row r="4" spans="2:9" ht="30" customHeight="1" x14ac:dyDescent="0.25">
      <c r="B4" s="4" t="s">
        <v>146</v>
      </c>
      <c r="C4" s="123" t="s">
        <v>147</v>
      </c>
      <c r="D4" s="14" t="s">
        <v>148</v>
      </c>
      <c r="E4" s="12" t="s">
        <v>149</v>
      </c>
      <c r="F4" s="12" t="s">
        <v>45</v>
      </c>
      <c r="G4" s="12" t="s">
        <v>46</v>
      </c>
      <c r="H4" s="12" t="s">
        <v>32</v>
      </c>
      <c r="I4" s="77" t="s">
        <v>13</v>
      </c>
    </row>
    <row r="5" spans="2:9" x14ac:dyDescent="0.25">
      <c r="B5" s="414" t="s">
        <v>48</v>
      </c>
      <c r="C5" s="415"/>
      <c r="D5" s="415"/>
      <c r="E5" s="415"/>
      <c r="F5" s="415"/>
      <c r="G5" s="415"/>
      <c r="H5" s="415"/>
      <c r="I5" s="416"/>
    </row>
    <row r="6" spans="2:9" x14ac:dyDescent="0.25">
      <c r="B6" s="122">
        <v>1</v>
      </c>
      <c r="C6" s="213" t="s">
        <v>49</v>
      </c>
      <c r="D6" s="214" t="s">
        <v>150</v>
      </c>
      <c r="E6" s="147"/>
      <c r="F6" s="148"/>
      <c r="G6" s="149"/>
      <c r="H6" s="121">
        <f>IF(ISNUMBER(F6*G6),F6*G6,"N/A")</f>
        <v>0</v>
      </c>
      <c r="I6" s="150"/>
    </row>
    <row r="7" spans="2:9" x14ac:dyDescent="0.25">
      <c r="B7" s="122">
        <v>2</v>
      </c>
      <c r="C7" s="213" t="s">
        <v>49</v>
      </c>
      <c r="D7" s="214" t="s">
        <v>151</v>
      </c>
      <c r="E7" s="147"/>
      <c r="F7" s="148"/>
      <c r="G7" s="149"/>
      <c r="H7" s="121">
        <f t="shared" ref="H7:H22" si="0">IF(ISNUMBER(F7*G7),F7*G7,"N/A")</f>
        <v>0</v>
      </c>
      <c r="I7" s="150" t="s">
        <v>140</v>
      </c>
    </row>
    <row r="8" spans="2:9" x14ac:dyDescent="0.25">
      <c r="B8" s="122">
        <v>3</v>
      </c>
      <c r="C8" s="213" t="s">
        <v>49</v>
      </c>
      <c r="D8" s="214" t="s">
        <v>152</v>
      </c>
      <c r="E8" s="147"/>
      <c r="F8" s="148"/>
      <c r="G8" s="149"/>
      <c r="H8" s="121">
        <f t="shared" si="0"/>
        <v>0</v>
      </c>
      <c r="I8" s="150" t="s">
        <v>140</v>
      </c>
    </row>
    <row r="9" spans="2:9" ht="15" customHeight="1" x14ac:dyDescent="0.25">
      <c r="B9" s="122">
        <v>4</v>
      </c>
      <c r="C9" s="213" t="s">
        <v>153</v>
      </c>
      <c r="D9" s="214" t="s">
        <v>154</v>
      </c>
      <c r="E9" s="147"/>
      <c r="F9" s="148"/>
      <c r="G9" s="149"/>
      <c r="H9" s="121">
        <f t="shared" si="0"/>
        <v>0</v>
      </c>
      <c r="I9" s="150" t="s">
        <v>140</v>
      </c>
    </row>
    <row r="10" spans="2:9" ht="15" customHeight="1" x14ac:dyDescent="0.25">
      <c r="B10" s="122">
        <v>5</v>
      </c>
      <c r="C10" s="213" t="s">
        <v>153</v>
      </c>
      <c r="D10" s="214" t="s">
        <v>155</v>
      </c>
      <c r="E10" s="147"/>
      <c r="F10" s="148"/>
      <c r="G10" s="149"/>
      <c r="H10" s="121">
        <f t="shared" si="0"/>
        <v>0</v>
      </c>
      <c r="I10" s="150" t="s">
        <v>140</v>
      </c>
    </row>
    <row r="11" spans="2:9" x14ac:dyDescent="0.25">
      <c r="B11" s="122">
        <v>6</v>
      </c>
      <c r="C11" s="213" t="s">
        <v>153</v>
      </c>
      <c r="D11" s="214" t="s">
        <v>156</v>
      </c>
      <c r="E11" s="147"/>
      <c r="F11" s="148"/>
      <c r="G11" s="149"/>
      <c r="H11" s="121">
        <f t="shared" si="0"/>
        <v>0</v>
      </c>
      <c r="I11" s="150" t="s">
        <v>140</v>
      </c>
    </row>
    <row r="12" spans="2:9" ht="16.149999999999999" customHeight="1" x14ac:dyDescent="0.25">
      <c r="B12" s="122">
        <v>7</v>
      </c>
      <c r="C12" s="213" t="s">
        <v>153</v>
      </c>
      <c r="D12" s="214" t="s">
        <v>157</v>
      </c>
      <c r="E12" s="147"/>
      <c r="F12" s="148"/>
      <c r="G12" s="149"/>
      <c r="H12" s="121">
        <f t="shared" si="0"/>
        <v>0</v>
      </c>
      <c r="I12" s="150"/>
    </row>
    <row r="13" spans="2:9" ht="55.15" customHeight="1" x14ac:dyDescent="0.25">
      <c r="B13" s="122">
        <v>8</v>
      </c>
      <c r="C13" s="213" t="s">
        <v>158</v>
      </c>
      <c r="D13" s="214" t="s">
        <v>159</v>
      </c>
      <c r="E13" s="147"/>
      <c r="F13" s="148"/>
      <c r="G13" s="149"/>
      <c r="H13" s="121">
        <f t="shared" si="0"/>
        <v>0</v>
      </c>
      <c r="I13" s="150"/>
    </row>
    <row r="14" spans="2:9" ht="25.5" x14ac:dyDescent="0.25">
      <c r="B14" s="122">
        <v>9</v>
      </c>
      <c r="C14" s="213" t="s">
        <v>160</v>
      </c>
      <c r="D14" s="214" t="s">
        <v>161</v>
      </c>
      <c r="E14" s="147"/>
      <c r="F14" s="148"/>
      <c r="G14" s="149"/>
      <c r="H14" s="121">
        <f t="shared" si="0"/>
        <v>0</v>
      </c>
      <c r="I14" s="150"/>
    </row>
    <row r="15" spans="2:9" x14ac:dyDescent="0.25">
      <c r="B15" s="122">
        <v>10</v>
      </c>
      <c r="C15" s="213" t="s">
        <v>58</v>
      </c>
      <c r="D15" s="214" t="s">
        <v>162</v>
      </c>
      <c r="E15" s="147"/>
      <c r="F15" s="148"/>
      <c r="G15" s="149"/>
      <c r="H15" s="121">
        <f t="shared" si="0"/>
        <v>0</v>
      </c>
      <c r="I15" s="150"/>
    </row>
    <row r="16" spans="2:9" x14ac:dyDescent="0.25">
      <c r="B16" s="122">
        <v>11</v>
      </c>
      <c r="C16" s="213" t="s">
        <v>58</v>
      </c>
      <c r="D16" s="214" t="s">
        <v>163</v>
      </c>
      <c r="E16" s="147"/>
      <c r="F16" s="148"/>
      <c r="G16" s="149"/>
      <c r="H16" s="121">
        <f t="shared" si="0"/>
        <v>0</v>
      </c>
      <c r="I16" s="150"/>
    </row>
    <row r="17" spans="2:9" ht="25.5" x14ac:dyDescent="0.25">
      <c r="B17" s="122">
        <v>12</v>
      </c>
      <c r="C17" s="213" t="s">
        <v>58</v>
      </c>
      <c r="D17" s="214" t="s">
        <v>164</v>
      </c>
      <c r="E17" s="147"/>
      <c r="F17" s="148"/>
      <c r="G17" s="149"/>
      <c r="H17" s="121">
        <f t="shared" si="0"/>
        <v>0</v>
      </c>
      <c r="I17" s="150"/>
    </row>
    <row r="18" spans="2:9" x14ac:dyDescent="0.25">
      <c r="B18" s="122">
        <v>13</v>
      </c>
      <c r="C18" s="213" t="s">
        <v>165</v>
      </c>
      <c r="D18" s="214" t="s">
        <v>166</v>
      </c>
      <c r="E18" s="147"/>
      <c r="F18" s="148"/>
      <c r="G18" s="149"/>
      <c r="H18" s="121">
        <f t="shared" si="0"/>
        <v>0</v>
      </c>
      <c r="I18" s="150"/>
    </row>
    <row r="19" spans="2:9" x14ac:dyDescent="0.25">
      <c r="B19" s="122">
        <v>14</v>
      </c>
      <c r="C19" s="213" t="s">
        <v>165</v>
      </c>
      <c r="D19" s="214" t="s">
        <v>167</v>
      </c>
      <c r="E19" s="147"/>
      <c r="F19" s="148"/>
      <c r="G19" s="149"/>
      <c r="H19" s="121">
        <f t="shared" si="0"/>
        <v>0</v>
      </c>
      <c r="I19" s="150"/>
    </row>
    <row r="20" spans="2:9" x14ac:dyDescent="0.25">
      <c r="B20" s="122">
        <v>15</v>
      </c>
      <c r="C20" s="213" t="s">
        <v>165</v>
      </c>
      <c r="D20" s="214" t="s">
        <v>168</v>
      </c>
      <c r="E20" s="147"/>
      <c r="F20" s="148"/>
      <c r="G20" s="149"/>
      <c r="H20" s="121">
        <f t="shared" si="0"/>
        <v>0</v>
      </c>
      <c r="I20" s="150"/>
    </row>
    <row r="21" spans="2:9" x14ac:dyDescent="0.25">
      <c r="B21" s="122">
        <v>16</v>
      </c>
      <c r="C21" s="213" t="s">
        <v>165</v>
      </c>
      <c r="D21" s="214" t="s">
        <v>169</v>
      </c>
      <c r="E21" s="147"/>
      <c r="F21" s="148"/>
      <c r="G21" s="149"/>
      <c r="H21" s="121">
        <f t="shared" si="0"/>
        <v>0</v>
      </c>
      <c r="I21" s="150"/>
    </row>
    <row r="22" spans="2:9" x14ac:dyDescent="0.25">
      <c r="B22" s="122">
        <v>17</v>
      </c>
      <c r="C22" s="213" t="s">
        <v>165</v>
      </c>
      <c r="D22" s="214" t="s">
        <v>170</v>
      </c>
      <c r="E22" s="147"/>
      <c r="F22" s="148"/>
      <c r="G22" s="149"/>
      <c r="H22" s="121">
        <f t="shared" si="0"/>
        <v>0</v>
      </c>
      <c r="I22" s="150"/>
    </row>
    <row r="23" spans="2:9" x14ac:dyDescent="0.25">
      <c r="B23" s="122">
        <v>18</v>
      </c>
      <c r="C23" s="213" t="s">
        <v>171</v>
      </c>
      <c r="D23" s="214" t="s">
        <v>172</v>
      </c>
      <c r="E23" s="147"/>
      <c r="F23" s="148"/>
      <c r="G23" s="149"/>
      <c r="H23" s="121">
        <f t="shared" ref="H23:H33" si="1">IF(ISNUMBER(F23*G23),F23*G23,"N/A")</f>
        <v>0</v>
      </c>
      <c r="I23" s="150"/>
    </row>
    <row r="24" spans="2:9" ht="38.25" x14ac:dyDescent="0.25">
      <c r="B24" s="122">
        <v>19</v>
      </c>
      <c r="C24" s="213" t="s">
        <v>173</v>
      </c>
      <c r="D24" s="214" t="s">
        <v>174</v>
      </c>
      <c r="E24" s="147"/>
      <c r="F24" s="148"/>
      <c r="G24" s="149"/>
      <c r="H24" s="121">
        <f t="shared" si="1"/>
        <v>0</v>
      </c>
      <c r="I24" s="150"/>
    </row>
    <row r="25" spans="2:9" ht="25.5" x14ac:dyDescent="0.25">
      <c r="B25" s="122">
        <v>20</v>
      </c>
      <c r="C25" s="213" t="s">
        <v>175</v>
      </c>
      <c r="D25" s="214" t="s">
        <v>176</v>
      </c>
      <c r="E25" s="147"/>
      <c r="F25" s="148"/>
      <c r="G25" s="149"/>
      <c r="H25" s="121">
        <f t="shared" si="1"/>
        <v>0</v>
      </c>
      <c r="I25" s="150"/>
    </row>
    <row r="26" spans="2:9" x14ac:dyDescent="0.25">
      <c r="B26" s="122">
        <v>21</v>
      </c>
      <c r="C26" s="213" t="s">
        <v>70</v>
      </c>
      <c r="D26" s="214" t="s">
        <v>177</v>
      </c>
      <c r="E26" s="147"/>
      <c r="F26" s="148"/>
      <c r="G26" s="149"/>
      <c r="H26" s="121">
        <f t="shared" si="1"/>
        <v>0</v>
      </c>
      <c r="I26" s="150"/>
    </row>
    <row r="27" spans="2:9" x14ac:dyDescent="0.25">
      <c r="B27" s="122">
        <v>22</v>
      </c>
      <c r="C27" s="213" t="s">
        <v>70</v>
      </c>
      <c r="D27" s="214" t="s">
        <v>178</v>
      </c>
      <c r="E27" s="147"/>
      <c r="F27" s="148"/>
      <c r="G27" s="149"/>
      <c r="H27" s="121">
        <f t="shared" si="1"/>
        <v>0</v>
      </c>
      <c r="I27" s="150"/>
    </row>
    <row r="28" spans="2:9" x14ac:dyDescent="0.25">
      <c r="B28" s="122">
        <v>23</v>
      </c>
      <c r="C28" s="213" t="s">
        <v>70</v>
      </c>
      <c r="D28" s="214" t="s">
        <v>179</v>
      </c>
      <c r="E28" s="147"/>
      <c r="F28" s="148"/>
      <c r="G28" s="149"/>
      <c r="H28" s="121">
        <f t="shared" si="1"/>
        <v>0</v>
      </c>
      <c r="I28" s="150"/>
    </row>
    <row r="29" spans="2:9" x14ac:dyDescent="0.25">
      <c r="B29" s="122">
        <v>24</v>
      </c>
      <c r="C29" s="213" t="s">
        <v>70</v>
      </c>
      <c r="D29" s="214" t="s">
        <v>180</v>
      </c>
      <c r="E29" s="147"/>
      <c r="F29" s="148"/>
      <c r="G29" s="149"/>
      <c r="H29" s="121">
        <f t="shared" si="1"/>
        <v>0</v>
      </c>
      <c r="I29" s="150"/>
    </row>
    <row r="30" spans="2:9" x14ac:dyDescent="0.25">
      <c r="B30" s="122">
        <v>25</v>
      </c>
      <c r="C30" s="213" t="s">
        <v>70</v>
      </c>
      <c r="D30" s="214" t="s">
        <v>181</v>
      </c>
      <c r="E30" s="147"/>
      <c r="F30" s="148"/>
      <c r="G30" s="149"/>
      <c r="H30" s="121">
        <f t="shared" si="1"/>
        <v>0</v>
      </c>
      <c r="I30" s="150"/>
    </row>
    <row r="31" spans="2:9" x14ac:dyDescent="0.25">
      <c r="B31" s="122">
        <v>26</v>
      </c>
      <c r="C31" s="213" t="s">
        <v>70</v>
      </c>
      <c r="D31" s="214" t="s">
        <v>182</v>
      </c>
      <c r="E31" s="147"/>
      <c r="F31" s="148"/>
      <c r="G31" s="149"/>
      <c r="H31" s="121">
        <f t="shared" si="1"/>
        <v>0</v>
      </c>
      <c r="I31" s="150"/>
    </row>
    <row r="32" spans="2:9" x14ac:dyDescent="0.25">
      <c r="B32" s="122">
        <v>27</v>
      </c>
      <c r="C32" s="213" t="s">
        <v>70</v>
      </c>
      <c r="D32" s="214" t="s">
        <v>183</v>
      </c>
      <c r="E32" s="147"/>
      <c r="F32" s="148"/>
      <c r="G32" s="149"/>
      <c r="H32" s="121">
        <f t="shared" si="1"/>
        <v>0</v>
      </c>
      <c r="I32" s="150"/>
    </row>
    <row r="33" spans="2:9" ht="38.25" x14ac:dyDescent="0.25">
      <c r="B33" s="122">
        <v>28</v>
      </c>
      <c r="C33" s="213" t="s">
        <v>60</v>
      </c>
      <c r="D33" s="214" t="s">
        <v>184</v>
      </c>
      <c r="E33" s="147"/>
      <c r="F33" s="148"/>
      <c r="G33" s="149"/>
      <c r="H33" s="121">
        <f t="shared" si="1"/>
        <v>0</v>
      </c>
      <c r="I33" s="150"/>
    </row>
    <row r="34" spans="2:9" x14ac:dyDescent="0.25">
      <c r="B34" s="414" t="s">
        <v>185</v>
      </c>
      <c r="C34" s="415"/>
      <c r="D34" s="381"/>
      <c r="E34" s="209"/>
      <c r="F34" s="79">
        <f ca="1">SUM(F6:OFFSET(F34,-1,0))</f>
        <v>0</v>
      </c>
      <c r="G34" s="50" t="s">
        <v>35</v>
      </c>
      <c r="H34" s="50">
        <f ca="1">SUM(H6:OFFSET(H34,-1,0))</f>
        <v>0</v>
      </c>
      <c r="I34" s="210"/>
    </row>
    <row r="35" spans="2:9" hidden="1" x14ac:dyDescent="0.25">
      <c r="B35" s="385" t="s">
        <v>186</v>
      </c>
      <c r="C35" s="364"/>
      <c r="D35" s="364"/>
      <c r="E35" s="364"/>
      <c r="F35" s="364"/>
      <c r="G35" s="364"/>
      <c r="H35" s="364"/>
      <c r="I35" s="386"/>
    </row>
    <row r="36" spans="2:9" hidden="1" x14ac:dyDescent="0.25">
      <c r="B36" s="122">
        <v>1</v>
      </c>
      <c r="C36" s="124"/>
      <c r="D36" s="120"/>
      <c r="E36" s="151"/>
      <c r="F36" s="148"/>
      <c r="G36" s="149"/>
      <c r="H36" s="121">
        <f t="shared" ref="H36" si="2">IF(ISNUMBER(F36*G36),F36*G36,"N/A")</f>
        <v>0</v>
      </c>
      <c r="I36" s="150"/>
    </row>
    <row r="37" spans="2:9" hidden="1" x14ac:dyDescent="0.25">
      <c r="B37" s="122">
        <f>B36+1</f>
        <v>2</v>
      </c>
      <c r="C37" s="124"/>
      <c r="D37" s="120"/>
      <c r="E37" s="151"/>
      <c r="F37" s="148"/>
      <c r="G37" s="149"/>
      <c r="H37" s="121">
        <f t="shared" ref="H37:H85" si="3">IF(ISNUMBER(F37*G37),F37*G37,"N/A")</f>
        <v>0</v>
      </c>
      <c r="I37" s="150"/>
    </row>
    <row r="38" spans="2:9" hidden="1" x14ac:dyDescent="0.25">
      <c r="B38" s="122">
        <f t="shared" ref="B38:B85" si="4">B37+1</f>
        <v>3</v>
      </c>
      <c r="C38" s="124"/>
      <c r="D38" s="120"/>
      <c r="E38" s="151"/>
      <c r="F38" s="148"/>
      <c r="G38" s="149"/>
      <c r="H38" s="121">
        <f t="shared" si="3"/>
        <v>0</v>
      </c>
      <c r="I38" s="150"/>
    </row>
    <row r="39" spans="2:9" hidden="1" x14ac:dyDescent="0.25">
      <c r="B39" s="122">
        <f t="shared" si="4"/>
        <v>4</v>
      </c>
      <c r="C39" s="124"/>
      <c r="D39" s="120"/>
      <c r="E39" s="151"/>
      <c r="F39" s="148"/>
      <c r="G39" s="149"/>
      <c r="H39" s="121">
        <f t="shared" si="3"/>
        <v>0</v>
      </c>
      <c r="I39" s="150"/>
    </row>
    <row r="40" spans="2:9" hidden="1" x14ac:dyDescent="0.25">
      <c r="B40" s="122">
        <f t="shared" si="4"/>
        <v>5</v>
      </c>
      <c r="C40" s="124"/>
      <c r="D40" s="120"/>
      <c r="E40" s="151"/>
      <c r="F40" s="148"/>
      <c r="G40" s="149"/>
      <c r="H40" s="121">
        <f t="shared" si="3"/>
        <v>0</v>
      </c>
      <c r="I40" s="150"/>
    </row>
    <row r="41" spans="2:9" hidden="1" x14ac:dyDescent="0.25">
      <c r="B41" s="122">
        <f t="shared" si="4"/>
        <v>6</v>
      </c>
      <c r="C41" s="124"/>
      <c r="D41" s="120"/>
      <c r="E41" s="151"/>
      <c r="F41" s="148"/>
      <c r="G41" s="149"/>
      <c r="H41" s="121">
        <f t="shared" si="3"/>
        <v>0</v>
      </c>
      <c r="I41" s="150"/>
    </row>
    <row r="42" spans="2:9" hidden="1" x14ac:dyDescent="0.25">
      <c r="B42" s="122">
        <f t="shared" si="4"/>
        <v>7</v>
      </c>
      <c r="C42" s="124"/>
      <c r="D42" s="120"/>
      <c r="E42" s="151"/>
      <c r="F42" s="148"/>
      <c r="G42" s="149"/>
      <c r="H42" s="121">
        <f t="shared" si="3"/>
        <v>0</v>
      </c>
      <c r="I42" s="150"/>
    </row>
    <row r="43" spans="2:9" hidden="1" x14ac:dyDescent="0.25">
      <c r="B43" s="122">
        <f t="shared" si="4"/>
        <v>8</v>
      </c>
      <c r="C43" s="124"/>
      <c r="D43" s="120"/>
      <c r="E43" s="151"/>
      <c r="F43" s="148"/>
      <c r="G43" s="149"/>
      <c r="H43" s="121">
        <f t="shared" si="3"/>
        <v>0</v>
      </c>
      <c r="I43" s="150"/>
    </row>
    <row r="44" spans="2:9" hidden="1" x14ac:dyDescent="0.25">
      <c r="B44" s="122">
        <f t="shared" si="4"/>
        <v>9</v>
      </c>
      <c r="C44" s="124"/>
      <c r="D44" s="120"/>
      <c r="E44" s="151"/>
      <c r="F44" s="148"/>
      <c r="G44" s="149"/>
      <c r="H44" s="121">
        <f t="shared" si="3"/>
        <v>0</v>
      </c>
      <c r="I44" s="150"/>
    </row>
    <row r="45" spans="2:9" hidden="1" x14ac:dyDescent="0.25">
      <c r="B45" s="122">
        <f t="shared" si="4"/>
        <v>10</v>
      </c>
      <c r="C45" s="124"/>
      <c r="D45" s="120"/>
      <c r="E45" s="151"/>
      <c r="F45" s="148"/>
      <c r="G45" s="149"/>
      <c r="H45" s="121">
        <f t="shared" si="3"/>
        <v>0</v>
      </c>
      <c r="I45" s="150"/>
    </row>
    <row r="46" spans="2:9" hidden="1" x14ac:dyDescent="0.25">
      <c r="B46" s="122">
        <f t="shared" si="4"/>
        <v>11</v>
      </c>
      <c r="C46" s="124"/>
      <c r="D46" s="120"/>
      <c r="E46" s="151"/>
      <c r="F46" s="148"/>
      <c r="G46" s="149"/>
      <c r="H46" s="121">
        <f t="shared" si="3"/>
        <v>0</v>
      </c>
      <c r="I46" s="150"/>
    </row>
    <row r="47" spans="2:9" hidden="1" x14ac:dyDescent="0.25">
      <c r="B47" s="122">
        <f t="shared" si="4"/>
        <v>12</v>
      </c>
      <c r="C47" s="124"/>
      <c r="D47" s="120"/>
      <c r="E47" s="151"/>
      <c r="F47" s="148"/>
      <c r="G47" s="149"/>
      <c r="H47" s="121">
        <f t="shared" si="3"/>
        <v>0</v>
      </c>
      <c r="I47" s="150"/>
    </row>
    <row r="48" spans="2:9" hidden="1" x14ac:dyDescent="0.25">
      <c r="B48" s="122">
        <f t="shared" si="4"/>
        <v>13</v>
      </c>
      <c r="C48" s="124"/>
      <c r="D48" s="120"/>
      <c r="E48" s="151"/>
      <c r="F48" s="148"/>
      <c r="G48" s="149"/>
      <c r="H48" s="121">
        <f t="shared" si="3"/>
        <v>0</v>
      </c>
      <c r="I48" s="150"/>
    </row>
    <row r="49" spans="2:9" hidden="1" x14ac:dyDescent="0.25">
      <c r="B49" s="122">
        <f t="shared" si="4"/>
        <v>14</v>
      </c>
      <c r="C49" s="124"/>
      <c r="D49" s="120"/>
      <c r="E49" s="151"/>
      <c r="F49" s="148"/>
      <c r="G49" s="149"/>
      <c r="H49" s="121">
        <f t="shared" si="3"/>
        <v>0</v>
      </c>
      <c r="I49" s="150"/>
    </row>
    <row r="50" spans="2:9" hidden="1" x14ac:dyDescent="0.25">
      <c r="B50" s="122">
        <f t="shared" si="4"/>
        <v>15</v>
      </c>
      <c r="C50" s="124"/>
      <c r="D50" s="120"/>
      <c r="E50" s="151"/>
      <c r="F50" s="148"/>
      <c r="G50" s="149"/>
      <c r="H50" s="121">
        <f t="shared" si="3"/>
        <v>0</v>
      </c>
      <c r="I50" s="150"/>
    </row>
    <row r="51" spans="2:9" hidden="1" x14ac:dyDescent="0.25">
      <c r="B51" s="122">
        <f t="shared" si="4"/>
        <v>16</v>
      </c>
      <c r="C51" s="124"/>
      <c r="D51" s="120"/>
      <c r="E51" s="151"/>
      <c r="F51" s="148"/>
      <c r="G51" s="149"/>
      <c r="H51" s="121">
        <f t="shared" si="3"/>
        <v>0</v>
      </c>
      <c r="I51" s="150"/>
    </row>
    <row r="52" spans="2:9" hidden="1" x14ac:dyDescent="0.25">
      <c r="B52" s="122">
        <f t="shared" si="4"/>
        <v>17</v>
      </c>
      <c r="C52" s="124"/>
      <c r="D52" s="120"/>
      <c r="E52" s="151"/>
      <c r="F52" s="148"/>
      <c r="G52" s="149"/>
      <c r="H52" s="121">
        <f t="shared" si="3"/>
        <v>0</v>
      </c>
      <c r="I52" s="150"/>
    </row>
    <row r="53" spans="2:9" hidden="1" x14ac:dyDescent="0.25">
      <c r="B53" s="122">
        <f t="shared" si="4"/>
        <v>18</v>
      </c>
      <c r="C53" s="124"/>
      <c r="D53" s="120"/>
      <c r="E53" s="151"/>
      <c r="F53" s="148"/>
      <c r="G53" s="149"/>
      <c r="H53" s="121">
        <f t="shared" si="3"/>
        <v>0</v>
      </c>
      <c r="I53" s="150"/>
    </row>
    <row r="54" spans="2:9" hidden="1" x14ac:dyDescent="0.25">
      <c r="B54" s="122">
        <f t="shared" si="4"/>
        <v>19</v>
      </c>
      <c r="C54" s="124"/>
      <c r="D54" s="120"/>
      <c r="E54" s="151"/>
      <c r="F54" s="148"/>
      <c r="G54" s="149"/>
      <c r="H54" s="121">
        <f t="shared" si="3"/>
        <v>0</v>
      </c>
      <c r="I54" s="150"/>
    </row>
    <row r="55" spans="2:9" hidden="1" x14ac:dyDescent="0.25">
      <c r="B55" s="122">
        <f t="shared" si="4"/>
        <v>20</v>
      </c>
      <c r="C55" s="124"/>
      <c r="D55" s="120"/>
      <c r="E55" s="151"/>
      <c r="F55" s="148"/>
      <c r="G55" s="149"/>
      <c r="H55" s="121">
        <f t="shared" si="3"/>
        <v>0</v>
      </c>
      <c r="I55" s="150"/>
    </row>
    <row r="56" spans="2:9" hidden="1" x14ac:dyDescent="0.25">
      <c r="B56" s="122">
        <f t="shared" si="4"/>
        <v>21</v>
      </c>
      <c r="C56" s="124"/>
      <c r="D56" s="120"/>
      <c r="E56" s="151"/>
      <c r="F56" s="148"/>
      <c r="G56" s="149"/>
      <c r="H56" s="121">
        <f t="shared" si="3"/>
        <v>0</v>
      </c>
      <c r="I56" s="150"/>
    </row>
    <row r="57" spans="2:9" hidden="1" x14ac:dyDescent="0.25">
      <c r="B57" s="122">
        <f t="shared" si="4"/>
        <v>22</v>
      </c>
      <c r="C57" s="124"/>
      <c r="D57" s="120"/>
      <c r="E57" s="151"/>
      <c r="F57" s="148"/>
      <c r="G57" s="149"/>
      <c r="H57" s="121">
        <f t="shared" si="3"/>
        <v>0</v>
      </c>
      <c r="I57" s="150"/>
    </row>
    <row r="58" spans="2:9" hidden="1" x14ac:dyDescent="0.25">
      <c r="B58" s="122">
        <f t="shared" si="4"/>
        <v>23</v>
      </c>
      <c r="C58" s="124"/>
      <c r="D58" s="120"/>
      <c r="E58" s="151"/>
      <c r="F58" s="148"/>
      <c r="G58" s="149"/>
      <c r="H58" s="121">
        <f t="shared" si="3"/>
        <v>0</v>
      </c>
      <c r="I58" s="150"/>
    </row>
    <row r="59" spans="2:9" hidden="1" x14ac:dyDescent="0.25">
      <c r="B59" s="122">
        <f t="shared" si="4"/>
        <v>24</v>
      </c>
      <c r="C59" s="124"/>
      <c r="D59" s="120"/>
      <c r="E59" s="151"/>
      <c r="F59" s="148"/>
      <c r="G59" s="149"/>
      <c r="H59" s="121">
        <f t="shared" si="3"/>
        <v>0</v>
      </c>
      <c r="I59" s="150"/>
    </row>
    <row r="60" spans="2:9" hidden="1" x14ac:dyDescent="0.25">
      <c r="B60" s="122">
        <f t="shared" si="4"/>
        <v>25</v>
      </c>
      <c r="C60" s="124"/>
      <c r="D60" s="120"/>
      <c r="E60" s="151"/>
      <c r="F60" s="148"/>
      <c r="G60" s="149"/>
      <c r="H60" s="121">
        <f t="shared" si="3"/>
        <v>0</v>
      </c>
      <c r="I60" s="150"/>
    </row>
    <row r="61" spans="2:9" hidden="1" x14ac:dyDescent="0.25">
      <c r="B61" s="122">
        <f t="shared" si="4"/>
        <v>26</v>
      </c>
      <c r="C61" s="124"/>
      <c r="D61" s="120"/>
      <c r="E61" s="151"/>
      <c r="F61" s="148"/>
      <c r="G61" s="149"/>
      <c r="H61" s="121">
        <f t="shared" si="3"/>
        <v>0</v>
      </c>
      <c r="I61" s="150"/>
    </row>
    <row r="62" spans="2:9" hidden="1" x14ac:dyDescent="0.25">
      <c r="B62" s="122">
        <f t="shared" si="4"/>
        <v>27</v>
      </c>
      <c r="C62" s="124"/>
      <c r="D62" s="120"/>
      <c r="E62" s="151"/>
      <c r="F62" s="148"/>
      <c r="G62" s="149"/>
      <c r="H62" s="121">
        <f t="shared" si="3"/>
        <v>0</v>
      </c>
      <c r="I62" s="150"/>
    </row>
    <row r="63" spans="2:9" hidden="1" x14ac:dyDescent="0.25">
      <c r="B63" s="122">
        <f t="shared" si="4"/>
        <v>28</v>
      </c>
      <c r="C63" s="124"/>
      <c r="D63" s="120"/>
      <c r="E63" s="151"/>
      <c r="F63" s="148"/>
      <c r="G63" s="149"/>
      <c r="H63" s="121">
        <f t="shared" si="3"/>
        <v>0</v>
      </c>
      <c r="I63" s="150"/>
    </row>
    <row r="64" spans="2:9" hidden="1" x14ac:dyDescent="0.25">
      <c r="B64" s="122">
        <f t="shared" si="4"/>
        <v>29</v>
      </c>
      <c r="C64" s="124"/>
      <c r="D64" s="120"/>
      <c r="E64" s="151"/>
      <c r="F64" s="148"/>
      <c r="G64" s="149"/>
      <c r="H64" s="121">
        <f t="shared" si="3"/>
        <v>0</v>
      </c>
      <c r="I64" s="150"/>
    </row>
    <row r="65" spans="2:9" hidden="1" x14ac:dyDescent="0.25">
      <c r="B65" s="122">
        <f t="shared" si="4"/>
        <v>30</v>
      </c>
      <c r="C65" s="124"/>
      <c r="D65" s="120"/>
      <c r="E65" s="151"/>
      <c r="F65" s="148"/>
      <c r="G65" s="149"/>
      <c r="H65" s="121">
        <f t="shared" si="3"/>
        <v>0</v>
      </c>
      <c r="I65" s="150"/>
    </row>
    <row r="66" spans="2:9" hidden="1" x14ac:dyDescent="0.25">
      <c r="B66" s="122">
        <f t="shared" si="4"/>
        <v>31</v>
      </c>
      <c r="C66" s="124"/>
      <c r="D66" s="120"/>
      <c r="E66" s="151"/>
      <c r="F66" s="148"/>
      <c r="G66" s="149"/>
      <c r="H66" s="121">
        <f t="shared" si="3"/>
        <v>0</v>
      </c>
      <c r="I66" s="150"/>
    </row>
    <row r="67" spans="2:9" hidden="1" x14ac:dyDescent="0.25">
      <c r="B67" s="122">
        <f t="shared" si="4"/>
        <v>32</v>
      </c>
      <c r="C67" s="124"/>
      <c r="D67" s="120"/>
      <c r="E67" s="151"/>
      <c r="F67" s="148"/>
      <c r="G67" s="149"/>
      <c r="H67" s="121">
        <f t="shared" si="3"/>
        <v>0</v>
      </c>
      <c r="I67" s="150"/>
    </row>
    <row r="68" spans="2:9" hidden="1" x14ac:dyDescent="0.25">
      <c r="B68" s="122">
        <f t="shared" si="4"/>
        <v>33</v>
      </c>
      <c r="C68" s="124"/>
      <c r="D68" s="120"/>
      <c r="E68" s="151"/>
      <c r="F68" s="148"/>
      <c r="G68" s="149"/>
      <c r="H68" s="121">
        <f t="shared" si="3"/>
        <v>0</v>
      </c>
      <c r="I68" s="150"/>
    </row>
    <row r="69" spans="2:9" hidden="1" x14ac:dyDescent="0.25">
      <c r="B69" s="122">
        <f t="shared" si="4"/>
        <v>34</v>
      </c>
      <c r="C69" s="124"/>
      <c r="D69" s="120"/>
      <c r="E69" s="151"/>
      <c r="F69" s="148"/>
      <c r="G69" s="149"/>
      <c r="H69" s="121">
        <f t="shared" si="3"/>
        <v>0</v>
      </c>
      <c r="I69" s="150"/>
    </row>
    <row r="70" spans="2:9" hidden="1" x14ac:dyDescent="0.25">
      <c r="B70" s="122">
        <f t="shared" si="4"/>
        <v>35</v>
      </c>
      <c r="C70" s="124"/>
      <c r="D70" s="120"/>
      <c r="E70" s="151"/>
      <c r="F70" s="148"/>
      <c r="G70" s="149"/>
      <c r="H70" s="121">
        <f t="shared" si="3"/>
        <v>0</v>
      </c>
      <c r="I70" s="150"/>
    </row>
    <row r="71" spans="2:9" hidden="1" x14ac:dyDescent="0.25">
      <c r="B71" s="122">
        <f t="shared" si="4"/>
        <v>36</v>
      </c>
      <c r="C71" s="124"/>
      <c r="D71" s="120"/>
      <c r="E71" s="151"/>
      <c r="F71" s="148"/>
      <c r="G71" s="149"/>
      <c r="H71" s="121">
        <f t="shared" si="3"/>
        <v>0</v>
      </c>
      <c r="I71" s="150"/>
    </row>
    <row r="72" spans="2:9" hidden="1" x14ac:dyDescent="0.25">
      <c r="B72" s="122">
        <f t="shared" si="4"/>
        <v>37</v>
      </c>
      <c r="C72" s="124"/>
      <c r="D72" s="120"/>
      <c r="E72" s="151"/>
      <c r="F72" s="148"/>
      <c r="G72" s="149"/>
      <c r="H72" s="121">
        <f t="shared" si="3"/>
        <v>0</v>
      </c>
      <c r="I72" s="150"/>
    </row>
    <row r="73" spans="2:9" hidden="1" x14ac:dyDescent="0.25">
      <c r="B73" s="122">
        <f t="shared" si="4"/>
        <v>38</v>
      </c>
      <c r="C73" s="124"/>
      <c r="D73" s="120"/>
      <c r="E73" s="151"/>
      <c r="F73" s="148"/>
      <c r="G73" s="149"/>
      <c r="H73" s="121">
        <f t="shared" si="3"/>
        <v>0</v>
      </c>
      <c r="I73" s="150"/>
    </row>
    <row r="74" spans="2:9" hidden="1" x14ac:dyDescent="0.25">
      <c r="B74" s="122">
        <f t="shared" si="4"/>
        <v>39</v>
      </c>
      <c r="C74" s="124"/>
      <c r="D74" s="120"/>
      <c r="E74" s="151"/>
      <c r="F74" s="148"/>
      <c r="G74" s="149"/>
      <c r="H74" s="121">
        <f t="shared" si="3"/>
        <v>0</v>
      </c>
      <c r="I74" s="150"/>
    </row>
    <row r="75" spans="2:9" hidden="1" x14ac:dyDescent="0.25">
      <c r="B75" s="122">
        <f t="shared" si="4"/>
        <v>40</v>
      </c>
      <c r="C75" s="124"/>
      <c r="D75" s="120"/>
      <c r="E75" s="151"/>
      <c r="F75" s="148"/>
      <c r="G75" s="149"/>
      <c r="H75" s="121">
        <f t="shared" si="3"/>
        <v>0</v>
      </c>
      <c r="I75" s="150"/>
    </row>
    <row r="76" spans="2:9" hidden="1" x14ac:dyDescent="0.25">
      <c r="B76" s="122">
        <f t="shared" si="4"/>
        <v>41</v>
      </c>
      <c r="C76" s="124"/>
      <c r="D76" s="120"/>
      <c r="E76" s="151"/>
      <c r="F76" s="148"/>
      <c r="G76" s="149"/>
      <c r="H76" s="121">
        <f t="shared" si="3"/>
        <v>0</v>
      </c>
      <c r="I76" s="150"/>
    </row>
    <row r="77" spans="2:9" hidden="1" x14ac:dyDescent="0.25">
      <c r="B77" s="122">
        <f t="shared" si="4"/>
        <v>42</v>
      </c>
      <c r="C77" s="124"/>
      <c r="D77" s="120"/>
      <c r="E77" s="151"/>
      <c r="F77" s="148"/>
      <c r="G77" s="149"/>
      <c r="H77" s="121">
        <f t="shared" si="3"/>
        <v>0</v>
      </c>
      <c r="I77" s="150"/>
    </row>
    <row r="78" spans="2:9" hidden="1" x14ac:dyDescent="0.25">
      <c r="B78" s="122">
        <f t="shared" si="4"/>
        <v>43</v>
      </c>
      <c r="C78" s="124"/>
      <c r="D78" s="120"/>
      <c r="E78" s="151"/>
      <c r="F78" s="148"/>
      <c r="G78" s="149"/>
      <c r="H78" s="121">
        <f t="shared" si="3"/>
        <v>0</v>
      </c>
      <c r="I78" s="150"/>
    </row>
    <row r="79" spans="2:9" hidden="1" x14ac:dyDescent="0.25">
      <c r="B79" s="122">
        <f t="shared" si="4"/>
        <v>44</v>
      </c>
      <c r="C79" s="124"/>
      <c r="D79" s="120"/>
      <c r="E79" s="151"/>
      <c r="F79" s="148"/>
      <c r="G79" s="149"/>
      <c r="H79" s="121">
        <f t="shared" si="3"/>
        <v>0</v>
      </c>
      <c r="I79" s="150"/>
    </row>
    <row r="80" spans="2:9" hidden="1" x14ac:dyDescent="0.25">
      <c r="B80" s="122">
        <f t="shared" si="4"/>
        <v>45</v>
      </c>
      <c r="C80" s="124"/>
      <c r="D80" s="120"/>
      <c r="E80" s="151"/>
      <c r="F80" s="148"/>
      <c r="G80" s="149"/>
      <c r="H80" s="121">
        <f t="shared" si="3"/>
        <v>0</v>
      </c>
      <c r="I80" s="150"/>
    </row>
    <row r="81" spans="2:9" hidden="1" x14ac:dyDescent="0.25">
      <c r="B81" s="122">
        <f t="shared" si="4"/>
        <v>46</v>
      </c>
      <c r="C81" s="124"/>
      <c r="D81" s="120"/>
      <c r="E81" s="151"/>
      <c r="F81" s="148"/>
      <c r="G81" s="149"/>
      <c r="H81" s="121">
        <f t="shared" si="3"/>
        <v>0</v>
      </c>
      <c r="I81" s="150"/>
    </row>
    <row r="82" spans="2:9" hidden="1" x14ac:dyDescent="0.25">
      <c r="B82" s="122">
        <f t="shared" si="4"/>
        <v>47</v>
      </c>
      <c r="C82" s="124"/>
      <c r="D82" s="120"/>
      <c r="E82" s="151"/>
      <c r="F82" s="148"/>
      <c r="G82" s="149"/>
      <c r="H82" s="121">
        <f t="shared" si="3"/>
        <v>0</v>
      </c>
      <c r="I82" s="150"/>
    </row>
    <row r="83" spans="2:9" hidden="1" x14ac:dyDescent="0.25">
      <c r="B83" s="122">
        <f t="shared" si="4"/>
        <v>48</v>
      </c>
      <c r="C83" s="124"/>
      <c r="D83" s="120"/>
      <c r="E83" s="151"/>
      <c r="F83" s="148"/>
      <c r="G83" s="149"/>
      <c r="H83" s="121">
        <f t="shared" si="3"/>
        <v>0</v>
      </c>
      <c r="I83" s="150"/>
    </row>
    <row r="84" spans="2:9" hidden="1" x14ac:dyDescent="0.25">
      <c r="B84" s="122">
        <f t="shared" si="4"/>
        <v>49</v>
      </c>
      <c r="C84" s="124"/>
      <c r="D84" s="120"/>
      <c r="E84" s="151"/>
      <c r="F84" s="148"/>
      <c r="G84" s="149"/>
      <c r="H84" s="121">
        <f t="shared" si="3"/>
        <v>0</v>
      </c>
      <c r="I84" s="150"/>
    </row>
    <row r="85" spans="2:9" hidden="1" x14ac:dyDescent="0.25">
      <c r="B85" s="122">
        <f t="shared" si="4"/>
        <v>50</v>
      </c>
      <c r="C85" s="124"/>
      <c r="D85" s="120"/>
      <c r="E85" s="151"/>
      <c r="F85" s="148"/>
      <c r="G85" s="149"/>
      <c r="H85" s="121">
        <f t="shared" si="3"/>
        <v>0</v>
      </c>
      <c r="I85" s="150"/>
    </row>
    <row r="86" spans="2:9" hidden="1" x14ac:dyDescent="0.25">
      <c r="B86" s="385" t="s">
        <v>187</v>
      </c>
      <c r="C86" s="364"/>
      <c r="D86" s="417"/>
      <c r="E86" s="125" t="s">
        <v>35</v>
      </c>
      <c r="F86" s="27">
        <f ca="1">SUM(F36:OFFSET(F86,-1,0))</f>
        <v>0</v>
      </c>
      <c r="G86" s="51" t="s">
        <v>35</v>
      </c>
      <c r="H86" s="51">
        <f ca="1">SUM(H36:OFFSET(H86,-1,0))</f>
        <v>0</v>
      </c>
      <c r="I86" s="22"/>
    </row>
    <row r="87" spans="2:9" ht="15.75" thickBot="1" x14ac:dyDescent="0.3">
      <c r="B87" s="411" t="s">
        <v>38</v>
      </c>
      <c r="C87" s="412"/>
      <c r="D87" s="413"/>
      <c r="E87" s="126" t="s">
        <v>35</v>
      </c>
      <c r="F87" s="80">
        <f ca="1">SUM(F34,F86)</f>
        <v>0</v>
      </c>
      <c r="G87" s="52" t="s">
        <v>35</v>
      </c>
      <c r="H87" s="52">
        <f ca="1">SUM(H34,H86)</f>
        <v>0</v>
      </c>
      <c r="I87" s="78"/>
    </row>
    <row r="88" spans="2:9" ht="15.75" thickBot="1" x14ac:dyDescent="0.3"/>
    <row r="89" spans="2:9" ht="17.25" x14ac:dyDescent="0.25">
      <c r="B89" s="127" t="s">
        <v>188</v>
      </c>
      <c r="C89" s="128"/>
      <c r="D89" s="128"/>
      <c r="E89" s="128"/>
      <c r="F89" s="128"/>
      <c r="G89" s="129"/>
    </row>
    <row r="90" spans="2:9" x14ac:dyDescent="0.25">
      <c r="B90" s="130" t="s">
        <v>189</v>
      </c>
      <c r="C90" s="1" t="s">
        <v>190</v>
      </c>
      <c r="G90" s="131"/>
    </row>
    <row r="91" spans="2:9" x14ac:dyDescent="0.25">
      <c r="B91" s="130" t="s">
        <v>191</v>
      </c>
      <c r="C91" s="1" t="s">
        <v>192</v>
      </c>
      <c r="G91" s="131"/>
    </row>
    <row r="92" spans="2:9" x14ac:dyDescent="0.25">
      <c r="B92" s="130" t="s">
        <v>193</v>
      </c>
      <c r="C92" s="1" t="s">
        <v>194</v>
      </c>
      <c r="G92" s="131"/>
    </row>
    <row r="93" spans="2:9" x14ac:dyDescent="0.25">
      <c r="B93" s="130" t="s">
        <v>195</v>
      </c>
      <c r="C93" s="1" t="s">
        <v>196</v>
      </c>
      <c r="G93" s="131"/>
    </row>
    <row r="94" spans="2:9" ht="15.75" thickBot="1" x14ac:dyDescent="0.3">
      <c r="B94" s="132" t="s">
        <v>197</v>
      </c>
      <c r="C94" s="133" t="s">
        <v>198</v>
      </c>
      <c r="D94" s="133"/>
      <c r="E94" s="133"/>
      <c r="F94" s="133"/>
      <c r="G94" s="134"/>
    </row>
    <row r="95" spans="2:9" x14ac:dyDescent="0.25"/>
    <row r="96" spans="2:9"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sheetData>
  <sheetProtection algorithmName="SHA-512" hashValue="STLiiL6UaUn1Is+IKveCXuFAMxTzJTWA6PkSjxUp/bF+gNR7P6/5DCxKEwzOXeSxY8jIQhAx/LvljdzolW6djw==" saltValue="vWC4w7UbTMkTMqRrmI+yNg==" spinCount="100000" sheet="1" formatRows="0"/>
  <mergeCells count="7">
    <mergeCell ref="B87:D87"/>
    <mergeCell ref="B2:I2"/>
    <mergeCell ref="D3:I3"/>
    <mergeCell ref="B5:I5"/>
    <mergeCell ref="B34:D34"/>
    <mergeCell ref="B35:I35"/>
    <mergeCell ref="B86:D86"/>
  </mergeCells>
  <conditionalFormatting sqref="C6:D12">
    <cfRule type="expression" dxfId="15" priority="5">
      <formula>MOD(ROW(),2)=0</formula>
    </cfRule>
  </conditionalFormatting>
  <conditionalFormatting sqref="C13:D17">
    <cfRule type="expression" dxfId="14" priority="4">
      <formula>MOD(ROW(),2)=0</formula>
    </cfRule>
  </conditionalFormatting>
  <conditionalFormatting sqref="C18:D22">
    <cfRule type="expression" dxfId="13" priority="3">
      <formula>MOD(ROW(),2)=0</formula>
    </cfRule>
  </conditionalFormatting>
  <conditionalFormatting sqref="C23:D33">
    <cfRule type="expression" dxfId="12" priority="2">
      <formula>MOD(ROW(),2)=0</formula>
    </cfRule>
  </conditionalFormatting>
  <dataValidations count="2">
    <dataValidation type="list" allowBlank="1" showInputMessage="1" showErrorMessage="1" errorTitle="Invalid Code" error="Please select valid Data Conversion Code." promptTitle="Data Conversion Codes:" prompt="Refer to full definitions below table.  Quick reference is below:_x000a__x000a_A - Existing tools / scripts_x000a_B - Develop new scripts_x000a_C - Manual conversion_x000a_D - Other approach_x000a_E - Need clarification" sqref="E36:E85 E6:E33">
      <formula1>$B$90:$B$94</formula1>
    </dataValidation>
    <dataValidation type="decimal" operator="greaterThanOrEqual" allowBlank="1" showErrorMessage="1" errorTitle="Invalid Entry" error="Please enter numeric values only and type any text in the comments column." sqref="F36:G85 F6:G33">
      <formula1>0</formula1>
    </dataValidation>
  </dataValidations>
  <printOptions horizontalCentered="1"/>
  <pageMargins left="0.7" right="0.7" top="0.75" bottom="0.75" header="0.3" footer="0.3"/>
  <pageSetup scale="45" fitToHeight="0" orientation="landscape" r:id="rId1"/>
  <headerFooter>
    <oddHeader>&amp;C&amp;"-,Bold"&amp;F
&amp;"-,Italic"&amp;A</oddHeader>
  </headerFooter>
  <extLst>
    <ext xmlns:x14="http://schemas.microsoft.com/office/spreadsheetml/2009/9/main" uri="{78C0D931-6437-407d-A8EE-F0AAD7539E65}">
      <x14:conditionalFormattings>
        <x14:conditionalFormatting xmlns:xm="http://schemas.microsoft.com/office/excel/2006/main">
          <x14:cfRule type="expression" priority="456" id="{90906EE9-CB7E-4902-8945-488339E60559}">
            <xm:f>'Vendor Checklist'!$D$45='Vendor Checklist'!$AA$1</xm:f>
            <x14:dxf>
              <font>
                <b/>
                <i val="0"/>
                <color theme="0"/>
              </font>
              <fill>
                <patternFill>
                  <bgColor theme="1"/>
                </patternFill>
              </fill>
            </x14:dxf>
          </x14:cfRule>
          <xm:sqref>E36:G85 E6:G33</xm:sqref>
        </x14:conditionalFormatting>
        <x14:conditionalFormatting xmlns:xm="http://schemas.microsoft.com/office/excel/2006/main">
          <x14:cfRule type="expression" priority="458" id="{6BBD444F-9095-4A66-A575-9B735D41A6B9}">
            <xm:f>'Vendor Checklist'!$D$45='Vendor Checklist'!$AA$1</xm:f>
            <x14:dxf>
              <font>
                <color theme="0"/>
              </font>
            </x14:dxf>
          </x14:cfRule>
          <xm:sqref>D3:I3</xm:sqref>
        </x14:conditionalFormatting>
        <x14:conditionalFormatting xmlns:xm="http://schemas.microsoft.com/office/excel/2006/main">
          <x14:cfRule type="expression" priority="459" id="{027220D2-A561-43FB-80D3-05F5C37C7DDD}">
            <xm:f>'Vendor Checklist'!$D$45='Vendor Checklist'!$AA$1</xm:f>
            <x14:dxf>
              <fill>
                <patternFill>
                  <bgColor rgb="FFFFFF00"/>
                </patternFill>
              </fill>
            </x14:dxf>
          </x14:cfRule>
          <xm:sqref>I36:I85 I6:I33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539B"/>
  </sheetPr>
  <dimension ref="A1:K143"/>
  <sheetViews>
    <sheetView showGridLines="0" zoomScaleNormal="100" workbookViewId="0">
      <selection activeCell="C6" sqref="C6"/>
    </sheetView>
  </sheetViews>
  <sheetFormatPr defaultColWidth="0" defaultRowHeight="15" zeroHeight="1" x14ac:dyDescent="0.25"/>
  <cols>
    <col min="1" max="1" width="3.7109375" style="1" customWidth="1"/>
    <col min="2" max="2" width="10.7109375" style="1" customWidth="1"/>
    <col min="3" max="3" width="38.140625" style="1" customWidth="1"/>
    <col min="4" max="5" width="20.7109375" style="1" customWidth="1"/>
    <col min="6" max="9" width="12.7109375" style="1" customWidth="1"/>
    <col min="10" max="10" width="30.7109375" style="1" customWidth="1"/>
    <col min="11" max="11" width="3.7109375" style="1" customWidth="1"/>
    <col min="12" max="16384" width="9.140625" style="1" hidden="1"/>
  </cols>
  <sheetData>
    <row r="1" spans="2:10" ht="15.75" thickBot="1" x14ac:dyDescent="0.3"/>
    <row r="2" spans="2:10" ht="20.100000000000001" customHeight="1" x14ac:dyDescent="0.25">
      <c r="B2" s="376" t="str">
        <f>'Vendor Checklist'!D6</f>
        <v>Vendor Name</v>
      </c>
      <c r="C2" s="378"/>
      <c r="D2" s="378"/>
      <c r="E2" s="378"/>
      <c r="F2" s="378"/>
      <c r="G2" s="378"/>
      <c r="H2" s="378"/>
      <c r="I2" s="378"/>
      <c r="J2" s="379"/>
    </row>
    <row r="3" spans="2:10" ht="30" customHeight="1" x14ac:dyDescent="0.25">
      <c r="B3" s="418" t="s">
        <v>199</v>
      </c>
      <c r="C3" s="419"/>
      <c r="D3" s="333" t="str">
        <f>"Please complete the Estimated Hours, Hourly Rate, and On-Going Annual Cost, if applicable, to develop the following " &amp; B3 &amp; ", indicating any additional info or 'No Bid' in the Comments column."</f>
        <v>Please complete the Estimated Hours, Hourly Rate, and On-Going Annual Cost, if applicable, to develop the following Interfaces, indicating any additional info or 'No Bid' in the Comments column.</v>
      </c>
      <c r="E3" s="334"/>
      <c r="F3" s="334"/>
      <c r="G3" s="334"/>
      <c r="H3" s="334"/>
      <c r="I3" s="334"/>
      <c r="J3" s="335"/>
    </row>
    <row r="4" spans="2:10" ht="30" customHeight="1" x14ac:dyDescent="0.25">
      <c r="B4" s="23" t="s">
        <v>200</v>
      </c>
      <c r="C4" s="14" t="s">
        <v>201</v>
      </c>
      <c r="D4" s="14" t="s">
        <v>202</v>
      </c>
      <c r="E4" s="14" t="s">
        <v>203</v>
      </c>
      <c r="F4" s="12" t="s">
        <v>45</v>
      </c>
      <c r="G4" s="12" t="s">
        <v>46</v>
      </c>
      <c r="H4" s="12" t="s">
        <v>32</v>
      </c>
      <c r="I4" s="12" t="s">
        <v>33</v>
      </c>
      <c r="J4" s="77" t="s">
        <v>13</v>
      </c>
    </row>
    <row r="5" spans="2:10" x14ac:dyDescent="0.25">
      <c r="B5" s="414" t="str">
        <f>'Module Summary'!B5</f>
        <v>Core Modules</v>
      </c>
      <c r="C5" s="415"/>
      <c r="D5" s="415"/>
      <c r="E5" s="415"/>
      <c r="F5" s="415"/>
      <c r="G5" s="415"/>
      <c r="H5" s="415"/>
      <c r="I5" s="415"/>
      <c r="J5" s="416"/>
    </row>
    <row r="6" spans="2:10" ht="30" x14ac:dyDescent="0.25">
      <c r="B6" s="119">
        <v>1</v>
      </c>
      <c r="C6" s="120" t="s">
        <v>204</v>
      </c>
      <c r="D6" s="120" t="s">
        <v>205</v>
      </c>
      <c r="E6" s="120" t="s">
        <v>206</v>
      </c>
      <c r="F6" s="148"/>
      <c r="G6" s="149"/>
      <c r="H6" s="121">
        <f>IF(ISNUMBER(F6*G6),F6*G6,"N/A")</f>
        <v>0</v>
      </c>
      <c r="I6" s="149"/>
      <c r="J6" s="150"/>
    </row>
    <row r="7" spans="2:10" ht="30" x14ac:dyDescent="0.25">
      <c r="B7" s="119">
        <v>2</v>
      </c>
      <c r="C7" s="120" t="s">
        <v>207</v>
      </c>
      <c r="D7" s="120" t="s">
        <v>205</v>
      </c>
      <c r="E7" s="120" t="s">
        <v>208</v>
      </c>
      <c r="F7" s="148"/>
      <c r="G7" s="149"/>
      <c r="H7" s="121">
        <f t="shared" ref="H7:H18" si="0">IF(ISNUMBER(F7*G7),F7*G7,"N/A")</f>
        <v>0</v>
      </c>
      <c r="I7" s="149"/>
      <c r="J7" s="150"/>
    </row>
    <row r="8" spans="2:10" x14ac:dyDescent="0.25">
      <c r="B8" s="119">
        <v>3</v>
      </c>
      <c r="C8" s="120" t="s">
        <v>209</v>
      </c>
      <c r="D8" s="120" t="s">
        <v>205</v>
      </c>
      <c r="E8" s="120" t="s">
        <v>208</v>
      </c>
      <c r="F8" s="148"/>
      <c r="G8" s="149"/>
      <c r="H8" s="121">
        <f t="shared" si="0"/>
        <v>0</v>
      </c>
      <c r="I8" s="149"/>
      <c r="J8" s="150"/>
    </row>
    <row r="9" spans="2:10" x14ac:dyDescent="0.25">
      <c r="B9" s="119">
        <v>4</v>
      </c>
      <c r="C9" s="120" t="s">
        <v>210</v>
      </c>
      <c r="D9" s="120" t="s">
        <v>208</v>
      </c>
      <c r="E9" s="120" t="s">
        <v>205</v>
      </c>
      <c r="F9" s="148"/>
      <c r="G9" s="149"/>
      <c r="H9" s="121">
        <f t="shared" si="0"/>
        <v>0</v>
      </c>
      <c r="I9" s="149"/>
      <c r="J9" s="150"/>
    </row>
    <row r="10" spans="2:10" ht="31.5" customHeight="1" x14ac:dyDescent="0.25">
      <c r="B10" s="119">
        <v>5</v>
      </c>
      <c r="C10" s="120" t="s">
        <v>211</v>
      </c>
      <c r="D10" s="120" t="s">
        <v>212</v>
      </c>
      <c r="E10" s="120" t="s">
        <v>205</v>
      </c>
      <c r="F10" s="148"/>
      <c r="G10" s="149"/>
      <c r="H10" s="121">
        <f t="shared" si="0"/>
        <v>0</v>
      </c>
      <c r="I10" s="149"/>
      <c r="J10" s="150"/>
    </row>
    <row r="11" spans="2:10" ht="30" customHeight="1" x14ac:dyDescent="0.25">
      <c r="B11" s="119">
        <v>6</v>
      </c>
      <c r="C11" s="120" t="s">
        <v>213</v>
      </c>
      <c r="D11" s="120" t="s">
        <v>205</v>
      </c>
      <c r="E11" s="120" t="s">
        <v>212</v>
      </c>
      <c r="F11" s="148"/>
      <c r="G11" s="149"/>
      <c r="H11" s="121">
        <f t="shared" si="0"/>
        <v>0</v>
      </c>
      <c r="I11" s="149"/>
      <c r="J11" s="150"/>
    </row>
    <row r="12" spans="2:10" x14ac:dyDescent="0.25">
      <c r="B12" s="119">
        <v>7</v>
      </c>
      <c r="C12" s="120" t="s">
        <v>214</v>
      </c>
      <c r="D12" s="120" t="s">
        <v>215</v>
      </c>
      <c r="E12" s="120" t="s">
        <v>205</v>
      </c>
      <c r="F12" s="148"/>
      <c r="G12" s="149"/>
      <c r="H12" s="121">
        <f t="shared" si="0"/>
        <v>0</v>
      </c>
      <c r="I12" s="149"/>
      <c r="J12" s="150"/>
    </row>
    <row r="13" spans="2:10" x14ac:dyDescent="0.25">
      <c r="B13" s="119">
        <v>8</v>
      </c>
      <c r="C13" s="120" t="s">
        <v>216</v>
      </c>
      <c r="D13" s="120" t="s">
        <v>217</v>
      </c>
      <c r="E13" s="120" t="s">
        <v>205</v>
      </c>
      <c r="F13" s="148"/>
      <c r="G13" s="149"/>
      <c r="H13" s="121">
        <f t="shared" si="0"/>
        <v>0</v>
      </c>
      <c r="I13" s="149"/>
      <c r="J13" s="150"/>
    </row>
    <row r="14" spans="2:10" ht="60" x14ac:dyDescent="0.25">
      <c r="B14" s="119">
        <v>9</v>
      </c>
      <c r="C14" s="120" t="s">
        <v>218</v>
      </c>
      <c r="D14" s="120" t="s">
        <v>219</v>
      </c>
      <c r="E14" s="120" t="s">
        <v>205</v>
      </c>
      <c r="F14" s="148"/>
      <c r="G14" s="149"/>
      <c r="H14" s="121">
        <f t="shared" si="0"/>
        <v>0</v>
      </c>
      <c r="I14" s="149"/>
      <c r="J14" s="150"/>
    </row>
    <row r="15" spans="2:10" ht="30" x14ac:dyDescent="0.25">
      <c r="B15" s="119">
        <v>10</v>
      </c>
      <c r="C15" s="120" t="s">
        <v>220</v>
      </c>
      <c r="D15" s="120" t="s">
        <v>205</v>
      </c>
      <c r="E15" s="120" t="s">
        <v>221</v>
      </c>
      <c r="F15" s="148"/>
      <c r="G15" s="149"/>
      <c r="H15" s="121">
        <f t="shared" si="0"/>
        <v>0</v>
      </c>
      <c r="I15" s="149"/>
      <c r="J15" s="150"/>
    </row>
    <row r="16" spans="2:10" ht="45" x14ac:dyDescent="0.25">
      <c r="B16" s="119">
        <v>11</v>
      </c>
      <c r="C16" s="120" t="s">
        <v>222</v>
      </c>
      <c r="D16" s="120" t="s">
        <v>205</v>
      </c>
      <c r="E16" s="120" t="s">
        <v>223</v>
      </c>
      <c r="F16" s="148"/>
      <c r="G16" s="149"/>
      <c r="H16" s="121">
        <f t="shared" si="0"/>
        <v>0</v>
      </c>
      <c r="I16" s="149"/>
      <c r="J16" s="150"/>
    </row>
    <row r="17" spans="2:10" ht="67.5" customHeight="1" x14ac:dyDescent="0.25">
      <c r="B17" s="119">
        <v>12</v>
      </c>
      <c r="C17" s="120" t="s">
        <v>224</v>
      </c>
      <c r="D17" s="120" t="s">
        <v>205</v>
      </c>
      <c r="E17" s="120" t="s">
        <v>225</v>
      </c>
      <c r="F17" s="148"/>
      <c r="G17" s="149"/>
      <c r="H17" s="121">
        <f t="shared" si="0"/>
        <v>0</v>
      </c>
      <c r="I17" s="149"/>
      <c r="J17" s="150"/>
    </row>
    <row r="18" spans="2:10" x14ac:dyDescent="0.25">
      <c r="B18" s="119">
        <v>13</v>
      </c>
      <c r="C18" s="120" t="s">
        <v>226</v>
      </c>
      <c r="D18" s="120" t="s">
        <v>227</v>
      </c>
      <c r="E18" s="120" t="s">
        <v>205</v>
      </c>
      <c r="F18" s="148"/>
      <c r="G18" s="149"/>
      <c r="H18" s="121">
        <f t="shared" si="0"/>
        <v>0</v>
      </c>
      <c r="I18" s="149"/>
      <c r="J18" s="150"/>
    </row>
    <row r="19" spans="2:10" x14ac:dyDescent="0.25">
      <c r="B19" s="119">
        <v>14</v>
      </c>
      <c r="C19" s="120" t="s">
        <v>228</v>
      </c>
      <c r="D19" s="120" t="s">
        <v>229</v>
      </c>
      <c r="E19" s="120" t="s">
        <v>205</v>
      </c>
      <c r="F19" s="148"/>
      <c r="G19" s="149"/>
      <c r="H19" s="121">
        <f t="shared" ref="H19:H30" si="1">IF(ISNUMBER(F19*G19),F19*G19,"N/A")</f>
        <v>0</v>
      </c>
      <c r="I19" s="149"/>
      <c r="J19" s="150"/>
    </row>
    <row r="20" spans="2:10" ht="30" x14ac:dyDescent="0.25">
      <c r="B20" s="119">
        <v>15</v>
      </c>
      <c r="C20" s="120" t="s">
        <v>230</v>
      </c>
      <c r="D20" s="120" t="s">
        <v>227</v>
      </c>
      <c r="E20" s="120" t="s">
        <v>205</v>
      </c>
      <c r="F20" s="148"/>
      <c r="G20" s="149"/>
      <c r="H20" s="121">
        <f t="shared" si="1"/>
        <v>0</v>
      </c>
      <c r="I20" s="149"/>
      <c r="J20" s="150"/>
    </row>
    <row r="21" spans="2:10" ht="143.25" customHeight="1" x14ac:dyDescent="0.25">
      <c r="B21" s="119">
        <v>16</v>
      </c>
      <c r="C21" s="120" t="s">
        <v>231</v>
      </c>
      <c r="D21" s="120" t="s">
        <v>232</v>
      </c>
      <c r="E21" s="120" t="s">
        <v>205</v>
      </c>
      <c r="F21" s="148"/>
      <c r="G21" s="149"/>
      <c r="H21" s="121">
        <f t="shared" si="1"/>
        <v>0</v>
      </c>
      <c r="I21" s="149"/>
      <c r="J21" s="150"/>
    </row>
    <row r="22" spans="2:10" x14ac:dyDescent="0.25">
      <c r="B22" s="119">
        <v>17</v>
      </c>
      <c r="C22" s="120" t="s">
        <v>233</v>
      </c>
      <c r="D22" s="120" t="s">
        <v>234</v>
      </c>
      <c r="E22" s="120" t="s">
        <v>205</v>
      </c>
      <c r="F22" s="148"/>
      <c r="G22" s="149"/>
      <c r="H22" s="121">
        <f t="shared" si="1"/>
        <v>0</v>
      </c>
      <c r="I22" s="149"/>
      <c r="J22" s="150"/>
    </row>
    <row r="23" spans="2:10" ht="30" customHeight="1" x14ac:dyDescent="0.25">
      <c r="B23" s="119">
        <v>18</v>
      </c>
      <c r="C23" s="120" t="s">
        <v>235</v>
      </c>
      <c r="D23" s="120" t="s">
        <v>236</v>
      </c>
      <c r="E23" s="120" t="s">
        <v>237</v>
      </c>
      <c r="F23" s="148"/>
      <c r="G23" s="149"/>
      <c r="H23" s="121">
        <f t="shared" si="1"/>
        <v>0</v>
      </c>
      <c r="I23" s="149"/>
      <c r="J23" s="150"/>
    </row>
    <row r="24" spans="2:10" x14ac:dyDescent="0.25">
      <c r="B24" s="119">
        <v>19</v>
      </c>
      <c r="C24" s="120" t="s">
        <v>238</v>
      </c>
      <c r="D24" s="120" t="s">
        <v>205</v>
      </c>
      <c r="E24" s="120" t="s">
        <v>239</v>
      </c>
      <c r="F24" s="148"/>
      <c r="G24" s="149"/>
      <c r="H24" s="121">
        <f t="shared" si="1"/>
        <v>0</v>
      </c>
      <c r="I24" s="149"/>
      <c r="J24" s="150"/>
    </row>
    <row r="25" spans="2:10" x14ac:dyDescent="0.25">
      <c r="B25" s="119">
        <v>20</v>
      </c>
      <c r="C25" s="120" t="s">
        <v>238</v>
      </c>
      <c r="D25" s="120" t="s">
        <v>205</v>
      </c>
      <c r="E25" s="120" t="s">
        <v>239</v>
      </c>
      <c r="F25" s="148"/>
      <c r="G25" s="149"/>
      <c r="H25" s="121">
        <f t="shared" si="1"/>
        <v>0</v>
      </c>
      <c r="I25" s="149"/>
      <c r="J25" s="150"/>
    </row>
    <row r="26" spans="2:10" x14ac:dyDescent="0.25">
      <c r="B26" s="119">
        <v>21</v>
      </c>
      <c r="C26" s="120" t="s">
        <v>240</v>
      </c>
      <c r="D26" s="120" t="s">
        <v>205</v>
      </c>
      <c r="E26" s="120" t="s">
        <v>241</v>
      </c>
      <c r="F26" s="148"/>
      <c r="G26" s="149"/>
      <c r="H26" s="121">
        <f t="shared" si="1"/>
        <v>0</v>
      </c>
      <c r="I26" s="149"/>
      <c r="J26" s="150"/>
    </row>
    <row r="27" spans="2:10" x14ac:dyDescent="0.25">
      <c r="B27" s="119">
        <v>22</v>
      </c>
      <c r="C27" s="120" t="s">
        <v>240</v>
      </c>
      <c r="D27" s="120" t="s">
        <v>205</v>
      </c>
      <c r="E27" s="120" t="s">
        <v>241</v>
      </c>
      <c r="F27" s="148"/>
      <c r="G27" s="149"/>
      <c r="H27" s="121">
        <f t="shared" si="1"/>
        <v>0</v>
      </c>
      <c r="I27" s="149"/>
      <c r="J27" s="150"/>
    </row>
    <row r="28" spans="2:10" x14ac:dyDescent="0.25">
      <c r="B28" s="119">
        <v>23</v>
      </c>
      <c r="C28" s="120" t="s">
        <v>242</v>
      </c>
      <c r="D28" s="120" t="s">
        <v>205</v>
      </c>
      <c r="E28" s="120" t="s">
        <v>243</v>
      </c>
      <c r="F28" s="148"/>
      <c r="G28" s="149"/>
      <c r="H28" s="121">
        <f t="shared" si="1"/>
        <v>0</v>
      </c>
      <c r="I28" s="149"/>
      <c r="J28" s="150"/>
    </row>
    <row r="29" spans="2:10" x14ac:dyDescent="0.25">
      <c r="B29" s="119">
        <v>24</v>
      </c>
      <c r="C29" s="120" t="s">
        <v>244</v>
      </c>
      <c r="D29" s="120" t="s">
        <v>205</v>
      </c>
      <c r="E29" s="120" t="s">
        <v>245</v>
      </c>
      <c r="F29" s="148"/>
      <c r="G29" s="149"/>
      <c r="H29" s="121">
        <f t="shared" si="1"/>
        <v>0</v>
      </c>
      <c r="I29" s="149"/>
      <c r="J29" s="150"/>
    </row>
    <row r="30" spans="2:10" x14ac:dyDescent="0.25">
      <c r="B30" s="119">
        <v>25</v>
      </c>
      <c r="C30" s="120" t="s">
        <v>246</v>
      </c>
      <c r="D30" s="120" t="s">
        <v>205</v>
      </c>
      <c r="E30" s="120" t="s">
        <v>246</v>
      </c>
      <c r="F30" s="148"/>
      <c r="G30" s="149"/>
      <c r="H30" s="121">
        <f t="shared" si="1"/>
        <v>0</v>
      </c>
      <c r="I30" s="149"/>
      <c r="J30" s="150"/>
    </row>
    <row r="31" spans="2:10" ht="45" x14ac:dyDescent="0.25">
      <c r="B31" s="119">
        <v>26</v>
      </c>
      <c r="C31" s="120" t="s">
        <v>247</v>
      </c>
      <c r="D31" s="120" t="s">
        <v>205</v>
      </c>
      <c r="E31" s="120" t="s">
        <v>248</v>
      </c>
      <c r="F31" s="148"/>
      <c r="G31" s="149"/>
      <c r="H31" s="121">
        <f t="shared" ref="H31:H61" si="2">IF(ISNUMBER(F31*G31),F31*G31,"N/A")</f>
        <v>0</v>
      </c>
      <c r="I31" s="149"/>
      <c r="J31" s="150"/>
    </row>
    <row r="32" spans="2:10" x14ac:dyDescent="0.25">
      <c r="B32" s="119">
        <v>27</v>
      </c>
      <c r="C32" s="120" t="s">
        <v>249</v>
      </c>
      <c r="D32" s="120" t="s">
        <v>205</v>
      </c>
      <c r="E32" s="120" t="s">
        <v>250</v>
      </c>
      <c r="F32" s="148"/>
      <c r="G32" s="149"/>
      <c r="H32" s="121">
        <f t="shared" si="2"/>
        <v>0</v>
      </c>
      <c r="I32" s="149"/>
      <c r="J32" s="150"/>
    </row>
    <row r="33" spans="2:10" x14ac:dyDescent="0.25">
      <c r="B33" s="119">
        <v>28</v>
      </c>
      <c r="C33" s="120" t="s">
        <v>251</v>
      </c>
      <c r="D33" s="120" t="s">
        <v>205</v>
      </c>
      <c r="E33" s="120" t="s">
        <v>252</v>
      </c>
      <c r="F33" s="148"/>
      <c r="G33" s="149"/>
      <c r="H33" s="121">
        <f t="shared" si="2"/>
        <v>0</v>
      </c>
      <c r="I33" s="149"/>
      <c r="J33" s="150"/>
    </row>
    <row r="34" spans="2:10" ht="60" x14ac:dyDescent="0.25">
      <c r="B34" s="119">
        <v>29</v>
      </c>
      <c r="C34" s="120" t="s">
        <v>253</v>
      </c>
      <c r="D34" s="120" t="s">
        <v>205</v>
      </c>
      <c r="E34" s="120" t="s">
        <v>254</v>
      </c>
      <c r="F34" s="148"/>
      <c r="G34" s="149"/>
      <c r="H34" s="121">
        <f t="shared" si="2"/>
        <v>0</v>
      </c>
      <c r="I34" s="149"/>
      <c r="J34" s="150"/>
    </row>
    <row r="35" spans="2:10" ht="30" customHeight="1" x14ac:dyDescent="0.25">
      <c r="B35" s="119">
        <v>30</v>
      </c>
      <c r="C35" s="120" t="s">
        <v>255</v>
      </c>
      <c r="D35" s="120" t="s">
        <v>205</v>
      </c>
      <c r="E35" s="120" t="s">
        <v>256</v>
      </c>
      <c r="F35" s="148"/>
      <c r="G35" s="149"/>
      <c r="H35" s="121">
        <f t="shared" si="2"/>
        <v>0</v>
      </c>
      <c r="I35" s="149"/>
      <c r="J35" s="150"/>
    </row>
    <row r="36" spans="2:10" ht="30" x14ac:dyDescent="0.25">
      <c r="B36" s="119">
        <v>31</v>
      </c>
      <c r="C36" s="120" t="s">
        <v>257</v>
      </c>
      <c r="D36" s="120" t="s">
        <v>205</v>
      </c>
      <c r="E36" s="120" t="s">
        <v>258</v>
      </c>
      <c r="F36" s="148"/>
      <c r="G36" s="149"/>
      <c r="H36" s="121">
        <f t="shared" si="2"/>
        <v>0</v>
      </c>
      <c r="I36" s="149"/>
      <c r="J36" s="150"/>
    </row>
    <row r="37" spans="2:10" ht="30" x14ac:dyDescent="0.25">
      <c r="B37" s="119">
        <v>32</v>
      </c>
      <c r="C37" s="120" t="s">
        <v>259</v>
      </c>
      <c r="D37" s="120" t="s">
        <v>260</v>
      </c>
      <c r="E37" s="120" t="s">
        <v>205</v>
      </c>
      <c r="F37" s="148"/>
      <c r="G37" s="149"/>
      <c r="H37" s="121">
        <f t="shared" si="2"/>
        <v>0</v>
      </c>
      <c r="I37" s="149"/>
      <c r="J37" s="150"/>
    </row>
    <row r="38" spans="2:10" x14ac:dyDescent="0.25">
      <c r="B38" s="119">
        <v>33</v>
      </c>
      <c r="C38" s="120" t="s">
        <v>261</v>
      </c>
      <c r="D38" s="120" t="s">
        <v>262</v>
      </c>
      <c r="E38" s="120" t="s">
        <v>205</v>
      </c>
      <c r="F38" s="148"/>
      <c r="G38" s="149"/>
      <c r="H38" s="121">
        <f t="shared" si="2"/>
        <v>0</v>
      </c>
      <c r="I38" s="149"/>
      <c r="J38" s="150"/>
    </row>
    <row r="39" spans="2:10" x14ac:dyDescent="0.25">
      <c r="B39" s="119">
        <v>34</v>
      </c>
      <c r="C39" s="120" t="s">
        <v>263</v>
      </c>
      <c r="D39" s="120" t="s">
        <v>205</v>
      </c>
      <c r="E39" s="120" t="s">
        <v>264</v>
      </c>
      <c r="F39" s="148"/>
      <c r="G39" s="149"/>
      <c r="H39" s="121">
        <f t="shared" si="2"/>
        <v>0</v>
      </c>
      <c r="I39" s="149"/>
      <c r="J39" s="150"/>
    </row>
    <row r="40" spans="2:10" x14ac:dyDescent="0.25">
      <c r="B40" s="119">
        <v>35</v>
      </c>
      <c r="C40" s="120" t="s">
        <v>265</v>
      </c>
      <c r="D40" s="120" t="s">
        <v>264</v>
      </c>
      <c r="E40" s="120" t="s">
        <v>205</v>
      </c>
      <c r="F40" s="148"/>
      <c r="G40" s="149"/>
      <c r="H40" s="121">
        <f t="shared" si="2"/>
        <v>0</v>
      </c>
      <c r="I40" s="149"/>
      <c r="J40" s="150"/>
    </row>
    <row r="41" spans="2:10" hidden="1" x14ac:dyDescent="0.25">
      <c r="B41" s="119">
        <v>36</v>
      </c>
      <c r="C41" s="120"/>
      <c r="D41" s="120"/>
      <c r="E41" s="120"/>
      <c r="F41" s="148"/>
      <c r="G41" s="149"/>
      <c r="H41" s="121">
        <f t="shared" si="2"/>
        <v>0</v>
      </c>
      <c r="I41" s="149"/>
      <c r="J41" s="150"/>
    </row>
    <row r="42" spans="2:10" hidden="1" x14ac:dyDescent="0.25">
      <c r="B42" s="119">
        <v>37</v>
      </c>
      <c r="C42" s="120"/>
      <c r="D42" s="120"/>
      <c r="E42" s="120"/>
      <c r="F42" s="148"/>
      <c r="G42" s="149"/>
      <c r="H42" s="121">
        <f t="shared" si="2"/>
        <v>0</v>
      </c>
      <c r="I42" s="149"/>
      <c r="J42" s="150"/>
    </row>
    <row r="43" spans="2:10" hidden="1" x14ac:dyDescent="0.25">
      <c r="B43" s="119">
        <v>38</v>
      </c>
      <c r="C43" s="120"/>
      <c r="D43" s="120"/>
      <c r="E43" s="120"/>
      <c r="F43" s="148"/>
      <c r="G43" s="149"/>
      <c r="H43" s="121">
        <f t="shared" ref="H43:H44" si="3">IF(ISNUMBER(F43*G43),F43*G43,"N/A")</f>
        <v>0</v>
      </c>
      <c r="I43" s="149"/>
      <c r="J43" s="150"/>
    </row>
    <row r="44" spans="2:10" hidden="1" x14ac:dyDescent="0.25">
      <c r="B44" s="119">
        <v>39</v>
      </c>
      <c r="C44" s="120"/>
      <c r="D44" s="120"/>
      <c r="E44" s="120"/>
      <c r="F44" s="148"/>
      <c r="G44" s="149"/>
      <c r="H44" s="121">
        <f t="shared" si="3"/>
        <v>0</v>
      </c>
      <c r="I44" s="149"/>
      <c r="J44" s="150"/>
    </row>
    <row r="45" spans="2:10" hidden="1" x14ac:dyDescent="0.25">
      <c r="B45" s="119">
        <v>40</v>
      </c>
      <c r="C45" s="120"/>
      <c r="D45" s="120"/>
      <c r="E45" s="120"/>
      <c r="F45" s="148"/>
      <c r="G45" s="149"/>
      <c r="H45" s="121">
        <f t="shared" si="2"/>
        <v>0</v>
      </c>
      <c r="I45" s="149"/>
      <c r="J45" s="150"/>
    </row>
    <row r="46" spans="2:10" hidden="1" x14ac:dyDescent="0.25">
      <c r="B46" s="119">
        <v>41</v>
      </c>
      <c r="C46" s="120"/>
      <c r="D46" s="120"/>
      <c r="E46" s="120"/>
      <c r="F46" s="148"/>
      <c r="G46" s="149"/>
      <c r="H46" s="121">
        <f t="shared" ref="H46:H47" si="4">IF(ISNUMBER(F46*G46),F46*G46,"N/A")</f>
        <v>0</v>
      </c>
      <c r="I46" s="149"/>
      <c r="J46" s="150"/>
    </row>
    <row r="47" spans="2:10" hidden="1" x14ac:dyDescent="0.25">
      <c r="B47" s="119">
        <v>42</v>
      </c>
      <c r="C47" s="120"/>
      <c r="D47" s="120"/>
      <c r="E47" s="120"/>
      <c r="F47" s="148"/>
      <c r="G47" s="149"/>
      <c r="H47" s="121">
        <f t="shared" si="4"/>
        <v>0</v>
      </c>
      <c r="I47" s="149"/>
      <c r="J47" s="150"/>
    </row>
    <row r="48" spans="2:10" hidden="1" x14ac:dyDescent="0.25">
      <c r="B48" s="119">
        <v>43</v>
      </c>
      <c r="C48" s="120"/>
      <c r="D48" s="120"/>
      <c r="E48" s="120"/>
      <c r="F48" s="148"/>
      <c r="G48" s="149"/>
      <c r="H48" s="121">
        <f t="shared" si="2"/>
        <v>0</v>
      </c>
      <c r="I48" s="149"/>
      <c r="J48" s="150"/>
    </row>
    <row r="49" spans="2:10" hidden="1" x14ac:dyDescent="0.25">
      <c r="B49" s="119">
        <v>44</v>
      </c>
      <c r="C49" s="120"/>
      <c r="D49" s="120"/>
      <c r="E49" s="120"/>
      <c r="F49" s="148"/>
      <c r="G49" s="149"/>
      <c r="H49" s="121">
        <f t="shared" ref="H49" si="5">IF(ISNUMBER(F49*G49),F49*G49,"N/A")</f>
        <v>0</v>
      </c>
      <c r="I49" s="149"/>
      <c r="J49" s="150"/>
    </row>
    <row r="50" spans="2:10" hidden="1" x14ac:dyDescent="0.25">
      <c r="B50" s="119">
        <v>45</v>
      </c>
      <c r="C50" s="120"/>
      <c r="D50" s="120"/>
      <c r="E50" s="120"/>
      <c r="F50" s="148"/>
      <c r="G50" s="149"/>
      <c r="H50" s="121">
        <f t="shared" ref="H50" si="6">IF(ISNUMBER(F50*G50),F50*G50,"N/A")</f>
        <v>0</v>
      </c>
      <c r="I50" s="149"/>
      <c r="J50" s="150"/>
    </row>
    <row r="51" spans="2:10" hidden="1" x14ac:dyDescent="0.25">
      <c r="B51" s="119">
        <v>46</v>
      </c>
      <c r="C51" s="120"/>
      <c r="D51" s="120"/>
      <c r="E51" s="120"/>
      <c r="F51" s="148"/>
      <c r="G51" s="149"/>
      <c r="H51" s="121">
        <f t="shared" si="2"/>
        <v>0</v>
      </c>
      <c r="I51" s="149"/>
      <c r="J51" s="150"/>
    </row>
    <row r="52" spans="2:10" hidden="1" x14ac:dyDescent="0.25">
      <c r="B52" s="119">
        <v>47</v>
      </c>
      <c r="C52" s="120"/>
      <c r="D52" s="120"/>
      <c r="E52" s="120"/>
      <c r="F52" s="148"/>
      <c r="G52" s="149"/>
      <c r="H52" s="121">
        <f t="shared" si="2"/>
        <v>0</v>
      </c>
      <c r="I52" s="149"/>
      <c r="J52" s="150"/>
    </row>
    <row r="53" spans="2:10" ht="15" hidden="1" customHeight="1" x14ac:dyDescent="0.25">
      <c r="B53" s="119">
        <v>15</v>
      </c>
      <c r="C53" s="120"/>
      <c r="D53" s="120"/>
      <c r="E53" s="120"/>
      <c r="F53" s="148"/>
      <c r="G53" s="149"/>
      <c r="H53" s="121">
        <f t="shared" si="2"/>
        <v>0</v>
      </c>
      <c r="I53" s="149"/>
      <c r="J53" s="150"/>
    </row>
    <row r="54" spans="2:10" hidden="1" x14ac:dyDescent="0.25">
      <c r="B54" s="119">
        <v>16</v>
      </c>
      <c r="C54" s="120"/>
      <c r="D54" s="120"/>
      <c r="E54" s="120"/>
      <c r="F54" s="148"/>
      <c r="G54" s="149"/>
      <c r="H54" s="121">
        <f t="shared" si="2"/>
        <v>0</v>
      </c>
      <c r="I54" s="149"/>
      <c r="J54" s="150"/>
    </row>
    <row r="55" spans="2:10" hidden="1" x14ac:dyDescent="0.25">
      <c r="B55" s="119">
        <v>17</v>
      </c>
      <c r="C55" s="120"/>
      <c r="D55" s="120"/>
      <c r="E55" s="120"/>
      <c r="F55" s="148"/>
      <c r="G55" s="149"/>
      <c r="H55" s="121">
        <f t="shared" si="2"/>
        <v>0</v>
      </c>
      <c r="I55" s="149"/>
      <c r="J55" s="150"/>
    </row>
    <row r="56" spans="2:10" hidden="1" x14ac:dyDescent="0.25">
      <c r="B56" s="119">
        <v>18</v>
      </c>
      <c r="C56" s="120"/>
      <c r="D56" s="120"/>
      <c r="E56" s="120"/>
      <c r="F56" s="148"/>
      <c r="G56" s="149"/>
      <c r="H56" s="121">
        <f t="shared" si="2"/>
        <v>0</v>
      </c>
      <c r="I56" s="149"/>
      <c r="J56" s="150"/>
    </row>
    <row r="57" spans="2:10" hidden="1" x14ac:dyDescent="0.25">
      <c r="B57" s="119">
        <v>19</v>
      </c>
      <c r="C57" s="120"/>
      <c r="D57" s="120"/>
      <c r="E57" s="120"/>
      <c r="F57" s="148"/>
      <c r="G57" s="149"/>
      <c r="H57" s="121">
        <f t="shared" si="2"/>
        <v>0</v>
      </c>
      <c r="I57" s="149"/>
      <c r="J57" s="150"/>
    </row>
    <row r="58" spans="2:10" hidden="1" x14ac:dyDescent="0.25">
      <c r="B58" s="119">
        <v>20</v>
      </c>
      <c r="C58" s="120"/>
      <c r="D58" s="120"/>
      <c r="E58" s="120"/>
      <c r="F58" s="148"/>
      <c r="G58" s="149"/>
      <c r="H58" s="121">
        <f t="shared" si="2"/>
        <v>0</v>
      </c>
      <c r="I58" s="149"/>
      <c r="J58" s="150"/>
    </row>
    <row r="59" spans="2:10" hidden="1" x14ac:dyDescent="0.25">
      <c r="B59" s="119">
        <v>21</v>
      </c>
      <c r="C59" s="120"/>
      <c r="D59" s="120"/>
      <c r="E59" s="120"/>
      <c r="F59" s="148"/>
      <c r="G59" s="149"/>
      <c r="H59" s="121">
        <f t="shared" si="2"/>
        <v>0</v>
      </c>
      <c r="I59" s="149"/>
      <c r="J59" s="150"/>
    </row>
    <row r="60" spans="2:10" hidden="1" x14ac:dyDescent="0.25">
      <c r="B60" s="119">
        <v>22</v>
      </c>
      <c r="C60" s="120"/>
      <c r="D60" s="120"/>
      <c r="E60" s="120"/>
      <c r="F60" s="148"/>
      <c r="G60" s="149"/>
      <c r="H60" s="121">
        <f t="shared" si="2"/>
        <v>0</v>
      </c>
      <c r="I60" s="149"/>
      <c r="J60" s="150"/>
    </row>
    <row r="61" spans="2:10" hidden="1" x14ac:dyDescent="0.25">
      <c r="B61" s="119">
        <v>23</v>
      </c>
      <c r="C61" s="120"/>
      <c r="D61" s="120"/>
      <c r="E61" s="120"/>
      <c r="F61" s="148"/>
      <c r="G61" s="149"/>
      <c r="H61" s="121">
        <f t="shared" si="2"/>
        <v>0</v>
      </c>
      <c r="I61" s="149"/>
      <c r="J61" s="150"/>
    </row>
    <row r="62" spans="2:10" hidden="1" x14ac:dyDescent="0.25">
      <c r="B62" s="119">
        <v>24</v>
      </c>
      <c r="C62" s="120"/>
      <c r="D62" s="120"/>
      <c r="E62" s="120"/>
      <c r="F62" s="148"/>
      <c r="G62" s="149"/>
      <c r="H62" s="121">
        <f t="shared" ref="H62:H73" si="7">IF(ISNUMBER(F62*G62),F62*G62,"N/A")</f>
        <v>0</v>
      </c>
      <c r="I62" s="149"/>
      <c r="J62" s="150"/>
    </row>
    <row r="63" spans="2:10" hidden="1" x14ac:dyDescent="0.25">
      <c r="B63" s="119">
        <v>25</v>
      </c>
      <c r="C63" s="120"/>
      <c r="D63" s="120"/>
      <c r="E63" s="120"/>
      <c r="F63" s="148"/>
      <c r="G63" s="149"/>
      <c r="H63" s="121">
        <f t="shared" si="7"/>
        <v>0</v>
      </c>
      <c r="I63" s="149"/>
      <c r="J63" s="150"/>
    </row>
    <row r="64" spans="2:10" hidden="1" x14ac:dyDescent="0.25">
      <c r="B64" s="119">
        <v>26</v>
      </c>
      <c r="C64" s="120"/>
      <c r="D64" s="120"/>
      <c r="E64" s="120"/>
      <c r="F64" s="148"/>
      <c r="G64" s="149"/>
      <c r="H64" s="121">
        <f t="shared" si="7"/>
        <v>0</v>
      </c>
      <c r="I64" s="149"/>
      <c r="J64" s="150"/>
    </row>
    <row r="65" spans="2:10" hidden="1" x14ac:dyDescent="0.25">
      <c r="B65" s="119">
        <v>27</v>
      </c>
      <c r="C65" s="120"/>
      <c r="D65" s="120"/>
      <c r="E65" s="120"/>
      <c r="F65" s="148"/>
      <c r="G65" s="149"/>
      <c r="H65" s="121">
        <f t="shared" si="7"/>
        <v>0</v>
      </c>
      <c r="I65" s="149"/>
      <c r="J65" s="150"/>
    </row>
    <row r="66" spans="2:10" hidden="1" x14ac:dyDescent="0.25">
      <c r="B66" s="119">
        <v>28</v>
      </c>
      <c r="C66" s="120"/>
      <c r="D66" s="120"/>
      <c r="E66" s="120"/>
      <c r="F66" s="148"/>
      <c r="G66" s="149"/>
      <c r="H66" s="121">
        <f t="shared" si="7"/>
        <v>0</v>
      </c>
      <c r="I66" s="149"/>
      <c r="J66" s="150"/>
    </row>
    <row r="67" spans="2:10" hidden="1" x14ac:dyDescent="0.25">
      <c r="B67" s="119">
        <v>29</v>
      </c>
      <c r="C67" s="120"/>
      <c r="D67" s="120"/>
      <c r="E67" s="120"/>
      <c r="F67" s="148"/>
      <c r="G67" s="149"/>
      <c r="H67" s="121">
        <f t="shared" si="7"/>
        <v>0</v>
      </c>
      <c r="I67" s="149"/>
      <c r="J67" s="150"/>
    </row>
    <row r="68" spans="2:10" hidden="1" x14ac:dyDescent="0.25">
      <c r="B68" s="119">
        <v>30</v>
      </c>
      <c r="C68" s="120"/>
      <c r="D68" s="120"/>
      <c r="E68" s="120"/>
      <c r="F68" s="148"/>
      <c r="G68" s="149"/>
      <c r="H68" s="121">
        <f t="shared" si="7"/>
        <v>0</v>
      </c>
      <c r="I68" s="149"/>
      <c r="J68" s="150"/>
    </row>
    <row r="69" spans="2:10" hidden="1" x14ac:dyDescent="0.25">
      <c r="B69" s="119">
        <v>31</v>
      </c>
      <c r="C69" s="120"/>
      <c r="D69" s="120"/>
      <c r="E69" s="120"/>
      <c r="F69" s="148"/>
      <c r="G69" s="149"/>
      <c r="H69" s="121">
        <f t="shared" si="7"/>
        <v>0</v>
      </c>
      <c r="I69" s="149"/>
      <c r="J69" s="150"/>
    </row>
    <row r="70" spans="2:10" hidden="1" x14ac:dyDescent="0.25">
      <c r="B70" s="119">
        <v>32</v>
      </c>
      <c r="C70" s="120"/>
      <c r="D70" s="120"/>
      <c r="E70" s="120"/>
      <c r="F70" s="148"/>
      <c r="G70" s="149"/>
      <c r="H70" s="121">
        <f t="shared" si="7"/>
        <v>0</v>
      </c>
      <c r="I70" s="149"/>
      <c r="J70" s="150"/>
    </row>
    <row r="71" spans="2:10" hidden="1" x14ac:dyDescent="0.25">
      <c r="B71" s="119">
        <v>33</v>
      </c>
      <c r="C71" s="120"/>
      <c r="D71" s="120"/>
      <c r="E71" s="120"/>
      <c r="F71" s="148"/>
      <c r="G71" s="149"/>
      <c r="H71" s="121">
        <f t="shared" si="7"/>
        <v>0</v>
      </c>
      <c r="I71" s="149"/>
      <c r="J71" s="150"/>
    </row>
    <row r="72" spans="2:10" hidden="1" x14ac:dyDescent="0.25">
      <c r="B72" s="119">
        <v>34</v>
      </c>
      <c r="C72" s="120"/>
      <c r="D72" s="120"/>
      <c r="E72" s="120"/>
      <c r="F72" s="148"/>
      <c r="G72" s="149"/>
      <c r="H72" s="121">
        <f t="shared" si="7"/>
        <v>0</v>
      </c>
      <c r="I72" s="149"/>
      <c r="J72" s="150"/>
    </row>
    <row r="73" spans="2:10" hidden="1" x14ac:dyDescent="0.25">
      <c r="B73" s="119">
        <v>35</v>
      </c>
      <c r="C73" s="120"/>
      <c r="D73" s="120"/>
      <c r="E73" s="120"/>
      <c r="F73" s="148"/>
      <c r="G73" s="149"/>
      <c r="H73" s="121">
        <f t="shared" si="7"/>
        <v>0</v>
      </c>
      <c r="I73" s="149"/>
      <c r="J73" s="150"/>
    </row>
    <row r="74" spans="2:10" hidden="1" x14ac:dyDescent="0.25">
      <c r="B74" s="119">
        <v>36</v>
      </c>
      <c r="C74" s="120"/>
      <c r="D74" s="120"/>
      <c r="E74" s="120"/>
      <c r="F74" s="148"/>
      <c r="G74" s="149"/>
      <c r="H74" s="121">
        <f t="shared" ref="H74:H88" si="8">IF(ISNUMBER(F74*G74),F74*G74,"N/A")</f>
        <v>0</v>
      </c>
      <c r="I74" s="149"/>
      <c r="J74" s="150"/>
    </row>
    <row r="75" spans="2:10" hidden="1" x14ac:dyDescent="0.25">
      <c r="B75" s="119">
        <v>37</v>
      </c>
      <c r="C75" s="120"/>
      <c r="D75" s="120"/>
      <c r="E75" s="120"/>
      <c r="F75" s="148"/>
      <c r="G75" s="149"/>
      <c r="H75" s="121">
        <f t="shared" si="8"/>
        <v>0</v>
      </c>
      <c r="I75" s="149"/>
      <c r="J75" s="150"/>
    </row>
    <row r="76" spans="2:10" hidden="1" x14ac:dyDescent="0.25">
      <c r="B76" s="119">
        <v>38</v>
      </c>
      <c r="C76" s="120"/>
      <c r="D76" s="120"/>
      <c r="E76" s="120"/>
      <c r="F76" s="148"/>
      <c r="G76" s="149"/>
      <c r="H76" s="121">
        <f t="shared" si="8"/>
        <v>0</v>
      </c>
      <c r="I76" s="149"/>
      <c r="J76" s="150"/>
    </row>
    <row r="77" spans="2:10" hidden="1" x14ac:dyDescent="0.25">
      <c r="B77" s="119">
        <v>39</v>
      </c>
      <c r="C77" s="120"/>
      <c r="D77" s="120"/>
      <c r="E77" s="120"/>
      <c r="F77" s="148"/>
      <c r="G77" s="149"/>
      <c r="H77" s="121">
        <f t="shared" si="8"/>
        <v>0</v>
      </c>
      <c r="I77" s="149"/>
      <c r="J77" s="150"/>
    </row>
    <row r="78" spans="2:10" hidden="1" x14ac:dyDescent="0.25">
      <c r="B78" s="119">
        <v>40</v>
      </c>
      <c r="C78" s="120"/>
      <c r="D78" s="120"/>
      <c r="E78" s="120"/>
      <c r="F78" s="148"/>
      <c r="G78" s="149"/>
      <c r="H78" s="121">
        <f t="shared" si="8"/>
        <v>0</v>
      </c>
      <c r="I78" s="149"/>
      <c r="J78" s="150"/>
    </row>
    <row r="79" spans="2:10" hidden="1" x14ac:dyDescent="0.25">
      <c r="B79" s="119">
        <v>41</v>
      </c>
      <c r="C79" s="120"/>
      <c r="D79" s="120"/>
      <c r="E79" s="120"/>
      <c r="F79" s="148"/>
      <c r="G79" s="149"/>
      <c r="H79" s="121">
        <f t="shared" si="8"/>
        <v>0</v>
      </c>
      <c r="I79" s="149"/>
      <c r="J79" s="150"/>
    </row>
    <row r="80" spans="2:10" hidden="1" x14ac:dyDescent="0.25">
      <c r="B80" s="119">
        <v>42</v>
      </c>
      <c r="C80" s="120"/>
      <c r="D80" s="120"/>
      <c r="E80" s="120"/>
      <c r="F80" s="148"/>
      <c r="G80" s="149"/>
      <c r="H80" s="121">
        <f t="shared" si="8"/>
        <v>0</v>
      </c>
      <c r="I80" s="149"/>
      <c r="J80" s="150"/>
    </row>
    <row r="81" spans="2:10" hidden="1" x14ac:dyDescent="0.25">
      <c r="B81" s="119">
        <v>43</v>
      </c>
      <c r="C81" s="120"/>
      <c r="D81" s="120"/>
      <c r="E81" s="120"/>
      <c r="F81" s="148"/>
      <c r="G81" s="149"/>
      <c r="H81" s="121">
        <f t="shared" si="8"/>
        <v>0</v>
      </c>
      <c r="I81" s="149"/>
      <c r="J81" s="150"/>
    </row>
    <row r="82" spans="2:10" hidden="1" x14ac:dyDescent="0.25">
      <c r="B82" s="119">
        <v>44</v>
      </c>
      <c r="C82" s="120"/>
      <c r="D82" s="120"/>
      <c r="E82" s="120"/>
      <c r="F82" s="148"/>
      <c r="G82" s="149"/>
      <c r="H82" s="121">
        <f t="shared" si="8"/>
        <v>0</v>
      </c>
      <c r="I82" s="149"/>
      <c r="J82" s="150"/>
    </row>
    <row r="83" spans="2:10" hidden="1" x14ac:dyDescent="0.25">
      <c r="B83" s="119">
        <v>45</v>
      </c>
      <c r="C83" s="120"/>
      <c r="D83" s="120"/>
      <c r="E83" s="120"/>
      <c r="F83" s="148"/>
      <c r="G83" s="149"/>
      <c r="H83" s="121">
        <f t="shared" si="8"/>
        <v>0</v>
      </c>
      <c r="I83" s="149"/>
      <c r="J83" s="150"/>
    </row>
    <row r="84" spans="2:10" hidden="1" x14ac:dyDescent="0.25">
      <c r="B84" s="119">
        <v>46</v>
      </c>
      <c r="C84" s="120"/>
      <c r="D84" s="120"/>
      <c r="E84" s="120"/>
      <c r="F84" s="148"/>
      <c r="G84" s="149"/>
      <c r="H84" s="121">
        <f t="shared" si="8"/>
        <v>0</v>
      </c>
      <c r="I84" s="149"/>
      <c r="J84" s="150"/>
    </row>
    <row r="85" spans="2:10" hidden="1" x14ac:dyDescent="0.25">
      <c r="B85" s="119">
        <v>47</v>
      </c>
      <c r="C85" s="120"/>
      <c r="D85" s="120"/>
      <c r="E85" s="120"/>
      <c r="F85" s="148"/>
      <c r="G85" s="149"/>
      <c r="H85" s="121">
        <f t="shared" si="8"/>
        <v>0</v>
      </c>
      <c r="I85" s="149"/>
      <c r="J85" s="150"/>
    </row>
    <row r="86" spans="2:10" hidden="1" x14ac:dyDescent="0.25">
      <c r="B86" s="119">
        <v>48</v>
      </c>
      <c r="C86" s="120"/>
      <c r="D86" s="120"/>
      <c r="E86" s="120"/>
      <c r="F86" s="148"/>
      <c r="G86" s="149"/>
      <c r="H86" s="121">
        <f t="shared" si="8"/>
        <v>0</v>
      </c>
      <c r="I86" s="149"/>
      <c r="J86" s="150"/>
    </row>
    <row r="87" spans="2:10" hidden="1" x14ac:dyDescent="0.25">
      <c r="B87" s="119">
        <v>49</v>
      </c>
      <c r="C87" s="120"/>
      <c r="D87" s="120"/>
      <c r="E87" s="120"/>
      <c r="F87" s="148"/>
      <c r="G87" s="149"/>
      <c r="H87" s="121">
        <f t="shared" si="8"/>
        <v>0</v>
      </c>
      <c r="I87" s="149"/>
      <c r="J87" s="150"/>
    </row>
    <row r="88" spans="2:10" hidden="1" x14ac:dyDescent="0.25">
      <c r="B88" s="119">
        <v>50</v>
      </c>
      <c r="C88" s="120"/>
      <c r="D88" s="120"/>
      <c r="E88" s="120"/>
      <c r="F88" s="148"/>
      <c r="G88" s="149"/>
      <c r="H88" s="121">
        <f t="shared" si="8"/>
        <v>0</v>
      </c>
      <c r="I88" s="149"/>
      <c r="J88" s="150"/>
    </row>
    <row r="89" spans="2:10" x14ac:dyDescent="0.25">
      <c r="B89" s="414" t="str">
        <f>'Module Summary'!B48</f>
        <v>Subtotal - Core Modules</v>
      </c>
      <c r="C89" s="415"/>
      <c r="D89" s="415"/>
      <c r="E89" s="381"/>
      <c r="F89" s="79">
        <f ca="1">SUM(F6:OFFSET(F89,-1,0))</f>
        <v>0</v>
      </c>
      <c r="G89" s="50" t="s">
        <v>35</v>
      </c>
      <c r="H89" s="50">
        <f ca="1">SUM(H6:OFFSET(H89,-1,0))</f>
        <v>0</v>
      </c>
      <c r="I89" s="50">
        <f ca="1">SUM(I6:OFFSET(I89,-1,0))</f>
        <v>0</v>
      </c>
      <c r="J89" s="210"/>
    </row>
    <row r="90" spans="2:10" hidden="1" x14ac:dyDescent="0.25">
      <c r="B90" s="385" t="str">
        <f>'Module Summary'!B49</f>
        <v>Expanded Modules</v>
      </c>
      <c r="C90" s="364"/>
      <c r="D90" s="364"/>
      <c r="E90" s="364"/>
      <c r="F90" s="364"/>
      <c r="G90" s="364"/>
      <c r="H90" s="364"/>
      <c r="I90" s="364"/>
      <c r="J90" s="386"/>
    </row>
    <row r="91" spans="2:10" hidden="1" x14ac:dyDescent="0.25">
      <c r="B91" s="119">
        <v>1</v>
      </c>
      <c r="F91" s="148"/>
      <c r="G91" s="149"/>
      <c r="H91" s="121">
        <f>IF(ISNUMBER(F91*G91),F91*G91,"N/A")</f>
        <v>0</v>
      </c>
      <c r="I91" s="149"/>
      <c r="J91" s="150"/>
    </row>
    <row r="92" spans="2:10" hidden="1" x14ac:dyDescent="0.25">
      <c r="B92" s="135">
        <f>B91+1</f>
        <v>2</v>
      </c>
      <c r="C92" s="120"/>
      <c r="D92" s="120"/>
      <c r="E92" s="120"/>
      <c r="F92" s="148"/>
      <c r="G92" s="149"/>
      <c r="H92" s="121">
        <f>IF(ISNUMBER(F92*G92),F92*G92,"N/A")</f>
        <v>0</v>
      </c>
      <c r="I92" s="149"/>
      <c r="J92" s="150"/>
    </row>
    <row r="93" spans="2:10" hidden="1" x14ac:dyDescent="0.25">
      <c r="B93" s="135">
        <f t="shared" ref="B93:B140" si="9">B92+1</f>
        <v>3</v>
      </c>
      <c r="C93" s="120"/>
      <c r="D93" s="120"/>
      <c r="E93" s="120"/>
      <c r="F93" s="148"/>
      <c r="G93" s="149"/>
      <c r="H93" s="121">
        <f>IF(ISNUMBER(F93*G93),F93*G93,"N/A")</f>
        <v>0</v>
      </c>
      <c r="I93" s="149"/>
      <c r="J93" s="150"/>
    </row>
    <row r="94" spans="2:10" hidden="1" x14ac:dyDescent="0.25">
      <c r="B94" s="135">
        <f t="shared" si="9"/>
        <v>4</v>
      </c>
      <c r="C94" s="120"/>
      <c r="D94" s="120"/>
      <c r="E94" s="120"/>
      <c r="F94" s="148"/>
      <c r="G94" s="149"/>
      <c r="H94" s="121">
        <f t="shared" ref="H94:H140" si="10">IF(ISNUMBER(F94*G94),F94*G94,"N/A")</f>
        <v>0</v>
      </c>
      <c r="I94" s="149"/>
      <c r="J94" s="150"/>
    </row>
    <row r="95" spans="2:10" hidden="1" x14ac:dyDescent="0.25">
      <c r="B95" s="135">
        <f t="shared" si="9"/>
        <v>5</v>
      </c>
      <c r="C95" s="120"/>
      <c r="D95" s="120"/>
      <c r="E95" s="120"/>
      <c r="F95" s="148"/>
      <c r="G95" s="149"/>
      <c r="H95" s="121">
        <f t="shared" si="10"/>
        <v>0</v>
      </c>
      <c r="I95" s="149"/>
      <c r="J95" s="150"/>
    </row>
    <row r="96" spans="2:10" hidden="1" x14ac:dyDescent="0.25">
      <c r="B96" s="135">
        <f t="shared" si="9"/>
        <v>6</v>
      </c>
      <c r="C96" s="120"/>
      <c r="D96" s="120"/>
      <c r="E96" s="120"/>
      <c r="F96" s="148"/>
      <c r="G96" s="149"/>
      <c r="H96" s="121">
        <f t="shared" si="10"/>
        <v>0</v>
      </c>
      <c r="I96" s="149"/>
      <c r="J96" s="150"/>
    </row>
    <row r="97" spans="2:10" hidden="1" x14ac:dyDescent="0.25">
      <c r="B97" s="135">
        <f t="shared" si="9"/>
        <v>7</v>
      </c>
      <c r="C97" s="120"/>
      <c r="D97" s="120"/>
      <c r="E97" s="120"/>
      <c r="F97" s="148"/>
      <c r="G97" s="149"/>
      <c r="H97" s="121">
        <f t="shared" si="10"/>
        <v>0</v>
      </c>
      <c r="I97" s="149"/>
      <c r="J97" s="150"/>
    </row>
    <row r="98" spans="2:10" hidden="1" x14ac:dyDescent="0.25">
      <c r="B98" s="135">
        <f t="shared" si="9"/>
        <v>8</v>
      </c>
      <c r="C98" s="120"/>
      <c r="D98" s="120"/>
      <c r="E98" s="120"/>
      <c r="F98" s="148"/>
      <c r="G98" s="149"/>
      <c r="H98" s="121">
        <f t="shared" si="10"/>
        <v>0</v>
      </c>
      <c r="I98" s="149"/>
      <c r="J98" s="150"/>
    </row>
    <row r="99" spans="2:10" hidden="1" x14ac:dyDescent="0.25">
      <c r="B99" s="135">
        <f t="shared" si="9"/>
        <v>9</v>
      </c>
      <c r="C99" s="120"/>
      <c r="D99" s="120"/>
      <c r="E99" s="120"/>
      <c r="F99" s="148"/>
      <c r="G99" s="149"/>
      <c r="H99" s="121">
        <f t="shared" si="10"/>
        <v>0</v>
      </c>
      <c r="I99" s="149"/>
      <c r="J99" s="150"/>
    </row>
    <row r="100" spans="2:10" hidden="1" x14ac:dyDescent="0.25">
      <c r="B100" s="135">
        <f t="shared" si="9"/>
        <v>10</v>
      </c>
      <c r="C100" s="120"/>
      <c r="D100" s="120"/>
      <c r="E100" s="120"/>
      <c r="F100" s="148"/>
      <c r="G100" s="149"/>
      <c r="H100" s="121">
        <f t="shared" si="10"/>
        <v>0</v>
      </c>
      <c r="I100" s="149"/>
      <c r="J100" s="150"/>
    </row>
    <row r="101" spans="2:10" hidden="1" x14ac:dyDescent="0.25">
      <c r="B101" s="135">
        <f t="shared" si="9"/>
        <v>11</v>
      </c>
      <c r="C101" s="120"/>
      <c r="D101" s="120"/>
      <c r="E101" s="120"/>
      <c r="F101" s="148"/>
      <c r="G101" s="149"/>
      <c r="H101" s="121">
        <f t="shared" si="10"/>
        <v>0</v>
      </c>
      <c r="I101" s="149"/>
      <c r="J101" s="150"/>
    </row>
    <row r="102" spans="2:10" hidden="1" x14ac:dyDescent="0.25">
      <c r="B102" s="135">
        <f t="shared" si="9"/>
        <v>12</v>
      </c>
      <c r="C102" s="120"/>
      <c r="D102" s="120"/>
      <c r="E102" s="120"/>
      <c r="F102" s="148"/>
      <c r="G102" s="149"/>
      <c r="H102" s="121">
        <f t="shared" si="10"/>
        <v>0</v>
      </c>
      <c r="I102" s="149"/>
      <c r="J102" s="150"/>
    </row>
    <row r="103" spans="2:10" hidden="1" x14ac:dyDescent="0.25">
      <c r="B103" s="135">
        <f t="shared" si="9"/>
        <v>13</v>
      </c>
      <c r="C103" s="120"/>
      <c r="D103" s="120"/>
      <c r="E103" s="120"/>
      <c r="F103" s="148"/>
      <c r="G103" s="149"/>
      <c r="H103" s="121">
        <f t="shared" si="10"/>
        <v>0</v>
      </c>
      <c r="I103" s="149"/>
      <c r="J103" s="150"/>
    </row>
    <row r="104" spans="2:10" hidden="1" x14ac:dyDescent="0.25">
      <c r="B104" s="135">
        <f t="shared" si="9"/>
        <v>14</v>
      </c>
      <c r="C104" s="120"/>
      <c r="D104" s="120"/>
      <c r="E104" s="120"/>
      <c r="F104" s="148"/>
      <c r="G104" s="149"/>
      <c r="H104" s="121">
        <f t="shared" si="10"/>
        <v>0</v>
      </c>
      <c r="I104" s="149"/>
      <c r="J104" s="150"/>
    </row>
    <row r="105" spans="2:10" hidden="1" x14ac:dyDescent="0.25">
      <c r="B105" s="135">
        <f t="shared" si="9"/>
        <v>15</v>
      </c>
      <c r="C105" s="120"/>
      <c r="D105" s="120"/>
      <c r="E105" s="120"/>
      <c r="F105" s="148"/>
      <c r="G105" s="149"/>
      <c r="H105" s="121">
        <f t="shared" si="10"/>
        <v>0</v>
      </c>
      <c r="I105" s="149"/>
      <c r="J105" s="150"/>
    </row>
    <row r="106" spans="2:10" hidden="1" x14ac:dyDescent="0.25">
      <c r="B106" s="135">
        <f t="shared" si="9"/>
        <v>16</v>
      </c>
      <c r="C106" s="120"/>
      <c r="D106" s="120"/>
      <c r="E106" s="120"/>
      <c r="F106" s="148"/>
      <c r="G106" s="149"/>
      <c r="H106" s="121">
        <f t="shared" si="10"/>
        <v>0</v>
      </c>
      <c r="I106" s="149"/>
      <c r="J106" s="150"/>
    </row>
    <row r="107" spans="2:10" hidden="1" x14ac:dyDescent="0.25">
      <c r="B107" s="135">
        <f t="shared" si="9"/>
        <v>17</v>
      </c>
      <c r="C107" s="120"/>
      <c r="D107" s="120"/>
      <c r="E107" s="120"/>
      <c r="F107" s="148"/>
      <c r="G107" s="149"/>
      <c r="H107" s="121">
        <f t="shared" si="10"/>
        <v>0</v>
      </c>
      <c r="I107" s="149"/>
      <c r="J107" s="150"/>
    </row>
    <row r="108" spans="2:10" hidden="1" x14ac:dyDescent="0.25">
      <c r="B108" s="135">
        <f t="shared" si="9"/>
        <v>18</v>
      </c>
      <c r="C108" s="120"/>
      <c r="D108" s="120"/>
      <c r="E108" s="120"/>
      <c r="F108" s="148"/>
      <c r="G108" s="149"/>
      <c r="H108" s="121">
        <f t="shared" si="10"/>
        <v>0</v>
      </c>
      <c r="I108" s="149"/>
      <c r="J108" s="150"/>
    </row>
    <row r="109" spans="2:10" hidden="1" x14ac:dyDescent="0.25">
      <c r="B109" s="135">
        <f t="shared" si="9"/>
        <v>19</v>
      </c>
      <c r="C109" s="120"/>
      <c r="D109" s="120"/>
      <c r="E109" s="120"/>
      <c r="F109" s="148"/>
      <c r="G109" s="149"/>
      <c r="H109" s="121">
        <f t="shared" si="10"/>
        <v>0</v>
      </c>
      <c r="I109" s="149"/>
      <c r="J109" s="150"/>
    </row>
    <row r="110" spans="2:10" hidden="1" x14ac:dyDescent="0.25">
      <c r="B110" s="135">
        <f t="shared" si="9"/>
        <v>20</v>
      </c>
      <c r="C110" s="120"/>
      <c r="D110" s="120"/>
      <c r="E110" s="120"/>
      <c r="F110" s="148"/>
      <c r="G110" s="149"/>
      <c r="H110" s="121">
        <f t="shared" si="10"/>
        <v>0</v>
      </c>
      <c r="I110" s="149"/>
      <c r="J110" s="150"/>
    </row>
    <row r="111" spans="2:10" hidden="1" x14ac:dyDescent="0.25">
      <c r="B111" s="135">
        <f t="shared" si="9"/>
        <v>21</v>
      </c>
      <c r="C111" s="120"/>
      <c r="D111" s="120"/>
      <c r="E111" s="120"/>
      <c r="F111" s="148"/>
      <c r="G111" s="149"/>
      <c r="H111" s="121">
        <f t="shared" si="10"/>
        <v>0</v>
      </c>
      <c r="I111" s="149"/>
      <c r="J111" s="150"/>
    </row>
    <row r="112" spans="2:10" hidden="1" x14ac:dyDescent="0.25">
      <c r="B112" s="135">
        <f t="shared" si="9"/>
        <v>22</v>
      </c>
      <c r="C112" s="120"/>
      <c r="D112" s="120"/>
      <c r="E112" s="120"/>
      <c r="F112" s="148"/>
      <c r="G112" s="149"/>
      <c r="H112" s="121">
        <f t="shared" si="10"/>
        <v>0</v>
      </c>
      <c r="I112" s="149"/>
      <c r="J112" s="150"/>
    </row>
    <row r="113" spans="2:10" hidden="1" x14ac:dyDescent="0.25">
      <c r="B113" s="135">
        <f t="shared" si="9"/>
        <v>23</v>
      </c>
      <c r="C113" s="120"/>
      <c r="D113" s="120"/>
      <c r="E113" s="120"/>
      <c r="F113" s="148"/>
      <c r="G113" s="149"/>
      <c r="H113" s="121">
        <f t="shared" si="10"/>
        <v>0</v>
      </c>
      <c r="I113" s="149"/>
      <c r="J113" s="150"/>
    </row>
    <row r="114" spans="2:10" hidden="1" x14ac:dyDescent="0.25">
      <c r="B114" s="135">
        <f t="shared" si="9"/>
        <v>24</v>
      </c>
      <c r="C114" s="120"/>
      <c r="D114" s="120"/>
      <c r="E114" s="120"/>
      <c r="F114" s="148"/>
      <c r="G114" s="149"/>
      <c r="H114" s="121">
        <f t="shared" si="10"/>
        <v>0</v>
      </c>
      <c r="I114" s="149"/>
      <c r="J114" s="150"/>
    </row>
    <row r="115" spans="2:10" hidden="1" x14ac:dyDescent="0.25">
      <c r="B115" s="135">
        <f t="shared" si="9"/>
        <v>25</v>
      </c>
      <c r="C115" s="120"/>
      <c r="D115" s="120"/>
      <c r="E115" s="120"/>
      <c r="F115" s="148"/>
      <c r="G115" s="149"/>
      <c r="H115" s="121">
        <f t="shared" si="10"/>
        <v>0</v>
      </c>
      <c r="I115" s="149"/>
      <c r="J115" s="150"/>
    </row>
    <row r="116" spans="2:10" hidden="1" x14ac:dyDescent="0.25">
      <c r="B116" s="135">
        <f t="shared" si="9"/>
        <v>26</v>
      </c>
      <c r="C116" s="120"/>
      <c r="D116" s="120"/>
      <c r="E116" s="120"/>
      <c r="F116" s="148"/>
      <c r="G116" s="149"/>
      <c r="H116" s="121">
        <f t="shared" si="10"/>
        <v>0</v>
      </c>
      <c r="I116" s="149"/>
      <c r="J116" s="150"/>
    </row>
    <row r="117" spans="2:10" hidden="1" x14ac:dyDescent="0.25">
      <c r="B117" s="135">
        <f t="shared" si="9"/>
        <v>27</v>
      </c>
      <c r="C117" s="120"/>
      <c r="D117" s="120"/>
      <c r="E117" s="120"/>
      <c r="F117" s="148"/>
      <c r="G117" s="149"/>
      <c r="H117" s="121">
        <f t="shared" si="10"/>
        <v>0</v>
      </c>
      <c r="I117" s="149"/>
      <c r="J117" s="150"/>
    </row>
    <row r="118" spans="2:10" hidden="1" x14ac:dyDescent="0.25">
      <c r="B118" s="135">
        <f t="shared" si="9"/>
        <v>28</v>
      </c>
      <c r="C118" s="120"/>
      <c r="D118" s="120"/>
      <c r="E118" s="120"/>
      <c r="F118" s="148"/>
      <c r="G118" s="149"/>
      <c r="H118" s="121">
        <f t="shared" si="10"/>
        <v>0</v>
      </c>
      <c r="I118" s="149"/>
      <c r="J118" s="150"/>
    </row>
    <row r="119" spans="2:10" hidden="1" x14ac:dyDescent="0.25">
      <c r="B119" s="135">
        <f t="shared" si="9"/>
        <v>29</v>
      </c>
      <c r="C119" s="120"/>
      <c r="D119" s="120"/>
      <c r="E119" s="120"/>
      <c r="F119" s="148"/>
      <c r="G119" s="149"/>
      <c r="H119" s="121">
        <f t="shared" si="10"/>
        <v>0</v>
      </c>
      <c r="I119" s="149"/>
      <c r="J119" s="150"/>
    </row>
    <row r="120" spans="2:10" hidden="1" x14ac:dyDescent="0.25">
      <c r="B120" s="135">
        <f t="shared" si="9"/>
        <v>30</v>
      </c>
      <c r="C120" s="120"/>
      <c r="D120" s="120"/>
      <c r="E120" s="120"/>
      <c r="F120" s="148"/>
      <c r="G120" s="149"/>
      <c r="H120" s="121">
        <f t="shared" si="10"/>
        <v>0</v>
      </c>
      <c r="I120" s="149"/>
      <c r="J120" s="150"/>
    </row>
    <row r="121" spans="2:10" hidden="1" x14ac:dyDescent="0.25">
      <c r="B121" s="135">
        <f t="shared" si="9"/>
        <v>31</v>
      </c>
      <c r="C121" s="120"/>
      <c r="D121" s="120"/>
      <c r="E121" s="120"/>
      <c r="F121" s="148"/>
      <c r="G121" s="149"/>
      <c r="H121" s="121">
        <f t="shared" si="10"/>
        <v>0</v>
      </c>
      <c r="I121" s="149"/>
      <c r="J121" s="150"/>
    </row>
    <row r="122" spans="2:10" hidden="1" x14ac:dyDescent="0.25">
      <c r="B122" s="135">
        <f t="shared" si="9"/>
        <v>32</v>
      </c>
      <c r="C122" s="120"/>
      <c r="D122" s="120"/>
      <c r="E122" s="120"/>
      <c r="F122" s="148"/>
      <c r="G122" s="149"/>
      <c r="H122" s="121">
        <f t="shared" si="10"/>
        <v>0</v>
      </c>
      <c r="I122" s="149"/>
      <c r="J122" s="150"/>
    </row>
    <row r="123" spans="2:10" hidden="1" x14ac:dyDescent="0.25">
      <c r="B123" s="135">
        <f t="shared" si="9"/>
        <v>33</v>
      </c>
      <c r="C123" s="120"/>
      <c r="D123" s="120"/>
      <c r="E123" s="120"/>
      <c r="F123" s="148"/>
      <c r="G123" s="149"/>
      <c r="H123" s="121">
        <f t="shared" si="10"/>
        <v>0</v>
      </c>
      <c r="I123" s="149"/>
      <c r="J123" s="150"/>
    </row>
    <row r="124" spans="2:10" hidden="1" x14ac:dyDescent="0.25">
      <c r="B124" s="135">
        <f t="shared" si="9"/>
        <v>34</v>
      </c>
      <c r="C124" s="120"/>
      <c r="D124" s="120"/>
      <c r="E124" s="120"/>
      <c r="F124" s="148"/>
      <c r="G124" s="149"/>
      <c r="H124" s="121">
        <f t="shared" si="10"/>
        <v>0</v>
      </c>
      <c r="I124" s="149"/>
      <c r="J124" s="150"/>
    </row>
    <row r="125" spans="2:10" hidden="1" x14ac:dyDescent="0.25">
      <c r="B125" s="135">
        <f t="shared" si="9"/>
        <v>35</v>
      </c>
      <c r="C125" s="120"/>
      <c r="D125" s="120"/>
      <c r="E125" s="120"/>
      <c r="F125" s="148"/>
      <c r="G125" s="149"/>
      <c r="H125" s="121">
        <f t="shared" si="10"/>
        <v>0</v>
      </c>
      <c r="I125" s="149"/>
      <c r="J125" s="150"/>
    </row>
    <row r="126" spans="2:10" hidden="1" x14ac:dyDescent="0.25">
      <c r="B126" s="135">
        <f t="shared" si="9"/>
        <v>36</v>
      </c>
      <c r="C126" s="120"/>
      <c r="D126" s="120"/>
      <c r="E126" s="120"/>
      <c r="F126" s="148"/>
      <c r="G126" s="149"/>
      <c r="H126" s="121">
        <f t="shared" si="10"/>
        <v>0</v>
      </c>
      <c r="I126" s="149"/>
      <c r="J126" s="150"/>
    </row>
    <row r="127" spans="2:10" hidden="1" x14ac:dyDescent="0.25">
      <c r="B127" s="135">
        <f t="shared" si="9"/>
        <v>37</v>
      </c>
      <c r="C127" s="120"/>
      <c r="D127" s="120"/>
      <c r="E127" s="120"/>
      <c r="F127" s="148"/>
      <c r="G127" s="149"/>
      <c r="H127" s="121">
        <f t="shared" si="10"/>
        <v>0</v>
      </c>
      <c r="I127" s="149"/>
      <c r="J127" s="150"/>
    </row>
    <row r="128" spans="2:10" hidden="1" x14ac:dyDescent="0.25">
      <c r="B128" s="135">
        <f t="shared" si="9"/>
        <v>38</v>
      </c>
      <c r="C128" s="120"/>
      <c r="D128" s="120"/>
      <c r="E128" s="120"/>
      <c r="F128" s="148"/>
      <c r="G128" s="149"/>
      <c r="H128" s="121">
        <f t="shared" si="10"/>
        <v>0</v>
      </c>
      <c r="I128" s="149"/>
      <c r="J128" s="150"/>
    </row>
    <row r="129" spans="2:10" hidden="1" x14ac:dyDescent="0.25">
      <c r="B129" s="135">
        <f t="shared" si="9"/>
        <v>39</v>
      </c>
      <c r="C129" s="120"/>
      <c r="D129" s="120"/>
      <c r="E129" s="120"/>
      <c r="F129" s="148"/>
      <c r="G129" s="149"/>
      <c r="H129" s="121">
        <f t="shared" si="10"/>
        <v>0</v>
      </c>
      <c r="I129" s="149"/>
      <c r="J129" s="150"/>
    </row>
    <row r="130" spans="2:10" hidden="1" x14ac:dyDescent="0.25">
      <c r="B130" s="135">
        <f t="shared" si="9"/>
        <v>40</v>
      </c>
      <c r="C130" s="120"/>
      <c r="D130" s="120"/>
      <c r="E130" s="120"/>
      <c r="F130" s="148"/>
      <c r="G130" s="149"/>
      <c r="H130" s="121">
        <f t="shared" si="10"/>
        <v>0</v>
      </c>
      <c r="I130" s="149"/>
      <c r="J130" s="150"/>
    </row>
    <row r="131" spans="2:10" hidden="1" x14ac:dyDescent="0.25">
      <c r="B131" s="135">
        <f t="shared" si="9"/>
        <v>41</v>
      </c>
      <c r="C131" s="120"/>
      <c r="D131" s="120"/>
      <c r="E131" s="120"/>
      <c r="F131" s="148"/>
      <c r="G131" s="149"/>
      <c r="H131" s="121">
        <f t="shared" si="10"/>
        <v>0</v>
      </c>
      <c r="I131" s="149"/>
      <c r="J131" s="150"/>
    </row>
    <row r="132" spans="2:10" hidden="1" x14ac:dyDescent="0.25">
      <c r="B132" s="135">
        <f t="shared" si="9"/>
        <v>42</v>
      </c>
      <c r="C132" s="120"/>
      <c r="D132" s="120"/>
      <c r="E132" s="120"/>
      <c r="F132" s="148"/>
      <c r="G132" s="149"/>
      <c r="H132" s="121">
        <f t="shared" si="10"/>
        <v>0</v>
      </c>
      <c r="I132" s="149"/>
      <c r="J132" s="150"/>
    </row>
    <row r="133" spans="2:10" hidden="1" x14ac:dyDescent="0.25">
      <c r="B133" s="135">
        <f t="shared" si="9"/>
        <v>43</v>
      </c>
      <c r="C133" s="120"/>
      <c r="D133" s="120"/>
      <c r="E133" s="120"/>
      <c r="F133" s="148"/>
      <c r="G133" s="149"/>
      <c r="H133" s="121">
        <f t="shared" si="10"/>
        <v>0</v>
      </c>
      <c r="I133" s="149"/>
      <c r="J133" s="150"/>
    </row>
    <row r="134" spans="2:10" hidden="1" x14ac:dyDescent="0.25">
      <c r="B134" s="135">
        <f t="shared" si="9"/>
        <v>44</v>
      </c>
      <c r="C134" s="120"/>
      <c r="D134" s="120"/>
      <c r="E134" s="120"/>
      <c r="F134" s="148"/>
      <c r="G134" s="149"/>
      <c r="H134" s="121">
        <f t="shared" si="10"/>
        <v>0</v>
      </c>
      <c r="I134" s="149"/>
      <c r="J134" s="150"/>
    </row>
    <row r="135" spans="2:10" hidden="1" x14ac:dyDescent="0.25">
      <c r="B135" s="135">
        <f t="shared" si="9"/>
        <v>45</v>
      </c>
      <c r="C135" s="120"/>
      <c r="D135" s="120"/>
      <c r="E135" s="120"/>
      <c r="F135" s="148"/>
      <c r="G135" s="149"/>
      <c r="H135" s="121">
        <f t="shared" si="10"/>
        <v>0</v>
      </c>
      <c r="I135" s="149"/>
      <c r="J135" s="150"/>
    </row>
    <row r="136" spans="2:10" hidden="1" x14ac:dyDescent="0.25">
      <c r="B136" s="135">
        <f t="shared" si="9"/>
        <v>46</v>
      </c>
      <c r="C136" s="120"/>
      <c r="D136" s="120"/>
      <c r="E136" s="120"/>
      <c r="F136" s="148"/>
      <c r="G136" s="149"/>
      <c r="H136" s="121">
        <f t="shared" si="10"/>
        <v>0</v>
      </c>
      <c r="I136" s="149"/>
      <c r="J136" s="150"/>
    </row>
    <row r="137" spans="2:10" hidden="1" x14ac:dyDescent="0.25">
      <c r="B137" s="135">
        <f t="shared" si="9"/>
        <v>47</v>
      </c>
      <c r="C137" s="120"/>
      <c r="D137" s="120"/>
      <c r="E137" s="120"/>
      <c r="F137" s="148"/>
      <c r="G137" s="149"/>
      <c r="H137" s="121">
        <f t="shared" si="10"/>
        <v>0</v>
      </c>
      <c r="I137" s="149"/>
      <c r="J137" s="150"/>
    </row>
    <row r="138" spans="2:10" hidden="1" x14ac:dyDescent="0.25">
      <c r="B138" s="135">
        <f t="shared" si="9"/>
        <v>48</v>
      </c>
      <c r="C138" s="120"/>
      <c r="D138" s="120"/>
      <c r="E138" s="120"/>
      <c r="F138" s="148"/>
      <c r="G138" s="149"/>
      <c r="H138" s="121">
        <f t="shared" si="10"/>
        <v>0</v>
      </c>
      <c r="I138" s="149"/>
      <c r="J138" s="150"/>
    </row>
    <row r="139" spans="2:10" hidden="1" x14ac:dyDescent="0.25">
      <c r="B139" s="135">
        <f t="shared" si="9"/>
        <v>49</v>
      </c>
      <c r="C139" s="120"/>
      <c r="D139" s="120"/>
      <c r="E139" s="120"/>
      <c r="F139" s="148"/>
      <c r="G139" s="149"/>
      <c r="H139" s="121">
        <f t="shared" si="10"/>
        <v>0</v>
      </c>
      <c r="I139" s="149"/>
      <c r="J139" s="150"/>
    </row>
    <row r="140" spans="2:10" hidden="1" x14ac:dyDescent="0.25">
      <c r="B140" s="135">
        <f t="shared" si="9"/>
        <v>50</v>
      </c>
      <c r="C140" s="120"/>
      <c r="D140" s="120"/>
      <c r="E140" s="120"/>
      <c r="F140" s="148"/>
      <c r="G140" s="149"/>
      <c r="H140" s="121">
        <f t="shared" si="10"/>
        <v>0</v>
      </c>
      <c r="I140" s="149"/>
      <c r="J140" s="150"/>
    </row>
    <row r="141" spans="2:10" hidden="1" x14ac:dyDescent="0.25">
      <c r="B141" s="385" t="str">
        <f>'Module Summary'!B90</f>
        <v>Subtotal - Expanded Modules</v>
      </c>
      <c r="C141" s="364"/>
      <c r="D141" s="364"/>
      <c r="E141" s="417"/>
      <c r="F141" s="27">
        <f ca="1">SUM(F91:OFFSET(F141,-1,0))</f>
        <v>0</v>
      </c>
      <c r="G141" s="51" t="s">
        <v>35</v>
      </c>
      <c r="H141" s="51">
        <f ca="1">SUM(H91:OFFSET(H141,-1,0))</f>
        <v>0</v>
      </c>
      <c r="I141" s="51">
        <f ca="1">SUM(I91:OFFSET(I141,-1,0))</f>
        <v>0</v>
      </c>
      <c r="J141" s="22"/>
    </row>
    <row r="142" spans="2:10" ht="15.75" thickBot="1" x14ac:dyDescent="0.3">
      <c r="B142" s="411" t="str">
        <f>'Module Summary'!B91</f>
        <v>Grand Total</v>
      </c>
      <c r="C142" s="412"/>
      <c r="D142" s="412"/>
      <c r="E142" s="413"/>
      <c r="F142" s="80">
        <f ca="1">SUM(F89,F141)</f>
        <v>0</v>
      </c>
      <c r="G142" s="52" t="s">
        <v>35</v>
      </c>
      <c r="H142" s="52">
        <f ca="1">SUM(H89,H141)</f>
        <v>0</v>
      </c>
      <c r="I142" s="52">
        <f t="shared" ref="I142" ca="1" si="11">SUM(I89,I141)</f>
        <v>0</v>
      </c>
      <c r="J142" s="78"/>
    </row>
    <row r="143" spans="2:10" x14ac:dyDescent="0.25"/>
  </sheetData>
  <sheetProtection algorithmName="SHA-512" hashValue="bQ/tPp4W1/0AYABlyb8XkObYYgqZGjhFwdkzmDd96vH8jzsLCffSjk1mkhy5GQfn8HYQOrahCuFwAYnf0kQ+Mw==" saltValue="CtNvDYSxcoFu6yNlURNQqQ==" spinCount="100000" sheet="1" formatRows="0"/>
  <mergeCells count="8">
    <mergeCell ref="B141:E141"/>
    <mergeCell ref="B142:E142"/>
    <mergeCell ref="B2:J2"/>
    <mergeCell ref="B5:J5"/>
    <mergeCell ref="B90:J90"/>
    <mergeCell ref="B89:E89"/>
    <mergeCell ref="B3:C3"/>
    <mergeCell ref="D3:J3"/>
  </mergeCells>
  <dataValidations count="1">
    <dataValidation type="decimal" operator="greaterThanOrEqual" allowBlank="1" showErrorMessage="1" errorTitle="Invalid Entry" error="Please enter numeric values only and type any text in the comments column." sqref="I91:I140 F91:G140 F6:G88 I6:I88">
      <formula1>0</formula1>
    </dataValidation>
  </dataValidations>
  <printOptions horizontalCentered="1"/>
  <pageMargins left="0.7" right="0.7" top="0.75" bottom="0.75" header="0.3" footer="0.3"/>
  <pageSetup scale="45" fitToHeight="0" orientation="landscape" r:id="rId1"/>
  <headerFooter>
    <oddHeader>&amp;C&amp;"-,Bold"&amp;F
&amp;"-,Italic"&amp;A</oddHeader>
  </headerFooter>
  <extLst>
    <ext xmlns:x14="http://schemas.microsoft.com/office/spreadsheetml/2009/9/main" uri="{78C0D931-6437-407d-A8EE-F0AAD7539E65}">
      <x14:conditionalFormattings>
        <x14:conditionalFormatting xmlns:xm="http://schemas.microsoft.com/office/excel/2006/main">
          <x14:cfRule type="expression" priority="461" id="{9C0C019A-E58C-4191-AC2C-6D8251FD8CE0}">
            <xm:f>'Vendor Checklist'!$D$45='Vendor Checklist'!$AA$1</xm:f>
            <x14:dxf>
              <font>
                <b/>
                <i val="0"/>
                <color theme="0"/>
              </font>
              <fill>
                <patternFill>
                  <bgColor theme="1"/>
                </patternFill>
              </fill>
            </x14:dxf>
          </x14:cfRule>
          <xm:sqref>F91:G140 I91:I140 I6:I88 F6:G88</xm:sqref>
        </x14:conditionalFormatting>
        <x14:conditionalFormatting xmlns:xm="http://schemas.microsoft.com/office/excel/2006/main">
          <x14:cfRule type="expression" priority="471" id="{F9E9CD54-8323-42C6-8D81-367E284D7A25}">
            <xm:f>'Vendor Checklist'!$D$45='Vendor Checklist'!$AA$1</xm:f>
            <x14:dxf>
              <fill>
                <patternFill>
                  <bgColor rgb="FFFFFF00"/>
                </patternFill>
              </fill>
            </x14:dxf>
          </x14:cfRule>
          <xm:sqref>J91:J140 J6:J88</xm:sqref>
        </x14:conditionalFormatting>
        <x14:conditionalFormatting xmlns:xm="http://schemas.microsoft.com/office/excel/2006/main">
          <x14:cfRule type="expression" priority="475" id="{29A130CE-B037-4736-A5B6-02653A1F051E}">
            <xm:f>'Vendor Checklist'!$D$45='Vendor Checklist'!$AA$1</xm:f>
            <x14:dxf>
              <font>
                <color theme="0"/>
              </font>
            </x14:dxf>
          </x14:cfRule>
          <xm:sqref>D3:J3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539B"/>
  </sheetPr>
  <dimension ref="A1:J110"/>
  <sheetViews>
    <sheetView showGridLines="0" workbookViewId="0">
      <selection activeCell="D3" sqref="D3:I3"/>
    </sheetView>
  </sheetViews>
  <sheetFormatPr defaultColWidth="0" defaultRowHeight="15" zeroHeight="1" x14ac:dyDescent="0.25"/>
  <cols>
    <col min="1" max="1" width="3.7109375" style="1" customWidth="1"/>
    <col min="2" max="2" width="25.7109375" style="1" customWidth="1"/>
    <col min="3" max="3" width="8.7109375" style="81" customWidth="1"/>
    <col min="4" max="4" width="32.7109375" style="1" customWidth="1"/>
    <col min="5" max="8" width="12.7109375" style="1" customWidth="1"/>
    <col min="9" max="9" width="41.7109375" style="1" customWidth="1"/>
    <col min="10" max="10" width="3.7109375" style="1" customWidth="1"/>
    <col min="11" max="16384" width="9.140625" style="1" hidden="1"/>
  </cols>
  <sheetData>
    <row r="1" spans="2:9" ht="15.75" thickBot="1" x14ac:dyDescent="0.3"/>
    <row r="2" spans="2:9" ht="20.100000000000001" customHeight="1" x14ac:dyDescent="0.25">
      <c r="B2" s="376" t="str">
        <f>'Vendor Checklist'!D6</f>
        <v>Vendor Name</v>
      </c>
      <c r="C2" s="378"/>
      <c r="D2" s="378"/>
      <c r="E2" s="378"/>
      <c r="F2" s="378"/>
      <c r="G2" s="378"/>
      <c r="H2" s="378"/>
      <c r="I2" s="379"/>
    </row>
    <row r="3" spans="2:9" ht="30" customHeight="1" x14ac:dyDescent="0.25">
      <c r="B3" s="418" t="s">
        <v>266</v>
      </c>
      <c r="C3" s="419"/>
      <c r="D3" s="333" t="str">
        <f>"Please add the Estimated Hours, Hourly Rate, and On-Going Annual Cost, if applicable, to perform any required/optional " &amp; B3 &amp; ".   The related Module and Spec # should be noted."</f>
        <v>Please add the Estimated Hours, Hourly Rate, and On-Going Annual Cost, if applicable, to perform any required/optional Modifications.   The related Module and Spec # should be noted.</v>
      </c>
      <c r="E3" s="334"/>
      <c r="F3" s="334"/>
      <c r="G3" s="334"/>
      <c r="H3" s="334"/>
      <c r="I3" s="335"/>
    </row>
    <row r="4" spans="2:9" ht="30" customHeight="1" x14ac:dyDescent="0.25">
      <c r="B4" s="4" t="s">
        <v>267</v>
      </c>
      <c r="C4" s="205" t="s">
        <v>268</v>
      </c>
      <c r="D4" s="14" t="s">
        <v>269</v>
      </c>
      <c r="E4" s="12" t="s">
        <v>45</v>
      </c>
      <c r="F4" s="12" t="s">
        <v>46</v>
      </c>
      <c r="G4" s="12" t="s">
        <v>32</v>
      </c>
      <c r="H4" s="12" t="s">
        <v>33</v>
      </c>
      <c r="I4" s="77" t="s">
        <v>13</v>
      </c>
    </row>
    <row r="5" spans="2:9" x14ac:dyDescent="0.25">
      <c r="B5" s="414" t="str">
        <f>'Module Summary'!B5</f>
        <v>Core Modules</v>
      </c>
      <c r="C5" s="415"/>
      <c r="D5" s="415"/>
      <c r="E5" s="415"/>
      <c r="F5" s="415"/>
      <c r="G5" s="415"/>
      <c r="H5" s="415"/>
      <c r="I5" s="416"/>
    </row>
    <row r="6" spans="2:9" x14ac:dyDescent="0.25">
      <c r="B6" s="152"/>
      <c r="C6" s="153"/>
      <c r="D6" s="154"/>
      <c r="E6" s="148"/>
      <c r="F6" s="149"/>
      <c r="G6" s="121">
        <f>IF(ISNUMBER(E6*F6),E6*F6,"N/A")</f>
        <v>0</v>
      </c>
      <c r="H6" s="149"/>
      <c r="I6" s="150"/>
    </row>
    <row r="7" spans="2:9" x14ac:dyDescent="0.25">
      <c r="B7" s="152"/>
      <c r="C7" s="153"/>
      <c r="D7" s="154"/>
      <c r="E7" s="148"/>
      <c r="F7" s="149"/>
      <c r="G7" s="121">
        <f t="shared" ref="G7:G55" si="0">IF(ISNUMBER(E7*F7),E7*F7,"N/A")</f>
        <v>0</v>
      </c>
      <c r="H7" s="149"/>
      <c r="I7" s="150"/>
    </row>
    <row r="8" spans="2:9" x14ac:dyDescent="0.25">
      <c r="B8" s="152"/>
      <c r="C8" s="153"/>
      <c r="D8" s="154"/>
      <c r="E8" s="148"/>
      <c r="F8" s="149"/>
      <c r="G8" s="121">
        <f t="shared" si="0"/>
        <v>0</v>
      </c>
      <c r="H8" s="149"/>
      <c r="I8" s="150"/>
    </row>
    <row r="9" spans="2:9" x14ac:dyDescent="0.25">
      <c r="B9" s="152"/>
      <c r="C9" s="153"/>
      <c r="D9" s="154"/>
      <c r="E9" s="148"/>
      <c r="F9" s="149"/>
      <c r="G9" s="121">
        <f t="shared" si="0"/>
        <v>0</v>
      </c>
      <c r="H9" s="149"/>
      <c r="I9" s="150"/>
    </row>
    <row r="10" spans="2:9" x14ac:dyDescent="0.25">
      <c r="B10" s="152"/>
      <c r="C10" s="153"/>
      <c r="D10" s="154"/>
      <c r="E10" s="148"/>
      <c r="F10" s="149"/>
      <c r="G10" s="121">
        <f t="shared" si="0"/>
        <v>0</v>
      </c>
      <c r="H10" s="149"/>
      <c r="I10" s="150"/>
    </row>
    <row r="11" spans="2:9" x14ac:dyDescent="0.25">
      <c r="B11" s="152"/>
      <c r="C11" s="153"/>
      <c r="D11" s="154"/>
      <c r="E11" s="148"/>
      <c r="F11" s="149"/>
      <c r="G11" s="121">
        <f t="shared" si="0"/>
        <v>0</v>
      </c>
      <c r="H11" s="149"/>
      <c r="I11" s="150"/>
    </row>
    <row r="12" spans="2:9" x14ac:dyDescent="0.25">
      <c r="B12" s="152"/>
      <c r="C12" s="153"/>
      <c r="D12" s="154"/>
      <c r="E12" s="148"/>
      <c r="F12" s="149"/>
      <c r="G12" s="121">
        <f t="shared" si="0"/>
        <v>0</v>
      </c>
      <c r="H12" s="149"/>
      <c r="I12" s="150"/>
    </row>
    <row r="13" spans="2:9" x14ac:dyDescent="0.25">
      <c r="B13" s="152"/>
      <c r="C13" s="153"/>
      <c r="D13" s="154"/>
      <c r="E13" s="148"/>
      <c r="F13" s="149"/>
      <c r="G13" s="121">
        <f t="shared" si="0"/>
        <v>0</v>
      </c>
      <c r="H13" s="149"/>
      <c r="I13" s="150"/>
    </row>
    <row r="14" spans="2:9" x14ac:dyDescent="0.25">
      <c r="B14" s="152"/>
      <c r="C14" s="153"/>
      <c r="D14" s="154"/>
      <c r="E14" s="148"/>
      <c r="F14" s="149"/>
      <c r="G14" s="121">
        <f t="shared" si="0"/>
        <v>0</v>
      </c>
      <c r="H14" s="149"/>
      <c r="I14" s="150"/>
    </row>
    <row r="15" spans="2:9" x14ac:dyDescent="0.25">
      <c r="B15" s="152"/>
      <c r="C15" s="153"/>
      <c r="D15" s="154"/>
      <c r="E15" s="148"/>
      <c r="F15" s="149"/>
      <c r="G15" s="121">
        <f t="shared" si="0"/>
        <v>0</v>
      </c>
      <c r="H15" s="149"/>
      <c r="I15" s="150"/>
    </row>
    <row r="16" spans="2:9" x14ac:dyDescent="0.25">
      <c r="B16" s="152"/>
      <c r="C16" s="153"/>
      <c r="D16" s="154"/>
      <c r="E16" s="148"/>
      <c r="F16" s="149"/>
      <c r="G16" s="121">
        <f t="shared" si="0"/>
        <v>0</v>
      </c>
      <c r="H16" s="149"/>
      <c r="I16" s="150"/>
    </row>
    <row r="17" spans="2:9" x14ac:dyDescent="0.25">
      <c r="B17" s="152"/>
      <c r="C17" s="153"/>
      <c r="D17" s="154"/>
      <c r="E17" s="148"/>
      <c r="F17" s="149"/>
      <c r="G17" s="121">
        <f t="shared" si="0"/>
        <v>0</v>
      </c>
      <c r="H17" s="149"/>
      <c r="I17" s="150"/>
    </row>
    <row r="18" spans="2:9" x14ac:dyDescent="0.25">
      <c r="B18" s="152"/>
      <c r="C18" s="153"/>
      <c r="D18" s="154"/>
      <c r="E18" s="148"/>
      <c r="F18" s="149"/>
      <c r="G18" s="121">
        <f t="shared" si="0"/>
        <v>0</v>
      </c>
      <c r="H18" s="149"/>
      <c r="I18" s="150"/>
    </row>
    <row r="19" spans="2:9" x14ac:dyDescent="0.25">
      <c r="B19" s="152"/>
      <c r="C19" s="153"/>
      <c r="D19" s="154"/>
      <c r="E19" s="148"/>
      <c r="F19" s="149"/>
      <c r="G19" s="121">
        <f t="shared" si="0"/>
        <v>0</v>
      </c>
      <c r="H19" s="149"/>
      <c r="I19" s="150"/>
    </row>
    <row r="20" spans="2:9" x14ac:dyDescent="0.25">
      <c r="B20" s="152"/>
      <c r="C20" s="153"/>
      <c r="D20" s="154"/>
      <c r="E20" s="148"/>
      <c r="F20" s="149"/>
      <c r="G20" s="121">
        <f t="shared" si="0"/>
        <v>0</v>
      </c>
      <c r="H20" s="149"/>
      <c r="I20" s="150"/>
    </row>
    <row r="21" spans="2:9" x14ac:dyDescent="0.25">
      <c r="B21" s="152"/>
      <c r="C21" s="153"/>
      <c r="D21" s="154"/>
      <c r="E21" s="148"/>
      <c r="F21" s="149"/>
      <c r="G21" s="121">
        <f t="shared" si="0"/>
        <v>0</v>
      </c>
      <c r="H21" s="149"/>
      <c r="I21" s="150"/>
    </row>
    <row r="22" spans="2:9" x14ac:dyDescent="0.25">
      <c r="B22" s="152"/>
      <c r="C22" s="153"/>
      <c r="D22" s="154"/>
      <c r="E22" s="148"/>
      <c r="F22" s="149"/>
      <c r="G22" s="121">
        <f t="shared" si="0"/>
        <v>0</v>
      </c>
      <c r="H22" s="149"/>
      <c r="I22" s="150"/>
    </row>
    <row r="23" spans="2:9" x14ac:dyDescent="0.25">
      <c r="B23" s="152"/>
      <c r="C23" s="153"/>
      <c r="D23" s="154"/>
      <c r="E23" s="148"/>
      <c r="F23" s="149"/>
      <c r="G23" s="121">
        <f t="shared" si="0"/>
        <v>0</v>
      </c>
      <c r="H23" s="149"/>
      <c r="I23" s="150"/>
    </row>
    <row r="24" spans="2:9" x14ac:dyDescent="0.25">
      <c r="B24" s="152"/>
      <c r="C24" s="153"/>
      <c r="D24" s="154"/>
      <c r="E24" s="148"/>
      <c r="F24" s="149"/>
      <c r="G24" s="121">
        <f t="shared" si="0"/>
        <v>0</v>
      </c>
      <c r="H24" s="149"/>
      <c r="I24" s="150"/>
    </row>
    <row r="25" spans="2:9" x14ac:dyDescent="0.25">
      <c r="B25" s="152"/>
      <c r="C25" s="153"/>
      <c r="D25" s="154"/>
      <c r="E25" s="148"/>
      <c r="F25" s="149"/>
      <c r="G25" s="121">
        <f t="shared" si="0"/>
        <v>0</v>
      </c>
      <c r="H25" s="149"/>
      <c r="I25" s="150"/>
    </row>
    <row r="26" spans="2:9" hidden="1" x14ac:dyDescent="0.25">
      <c r="B26" s="152"/>
      <c r="C26" s="153"/>
      <c r="D26" s="154"/>
      <c r="E26" s="148"/>
      <c r="F26" s="149"/>
      <c r="G26" s="121">
        <f t="shared" si="0"/>
        <v>0</v>
      </c>
      <c r="H26" s="149"/>
      <c r="I26" s="150"/>
    </row>
    <row r="27" spans="2:9" hidden="1" x14ac:dyDescent="0.25">
      <c r="B27" s="152"/>
      <c r="C27" s="153"/>
      <c r="D27" s="154"/>
      <c r="E27" s="148"/>
      <c r="F27" s="149"/>
      <c r="G27" s="121">
        <f t="shared" si="0"/>
        <v>0</v>
      </c>
      <c r="H27" s="149"/>
      <c r="I27" s="150"/>
    </row>
    <row r="28" spans="2:9" x14ac:dyDescent="0.25">
      <c r="B28" s="152"/>
      <c r="C28" s="153"/>
      <c r="D28" s="154"/>
      <c r="E28" s="148"/>
      <c r="F28" s="149"/>
      <c r="G28" s="121">
        <f t="shared" si="0"/>
        <v>0</v>
      </c>
      <c r="H28" s="149"/>
      <c r="I28" s="150"/>
    </row>
    <row r="29" spans="2:9" x14ac:dyDescent="0.25">
      <c r="B29" s="152"/>
      <c r="C29" s="153"/>
      <c r="D29" s="154"/>
      <c r="E29" s="148"/>
      <c r="F29" s="149"/>
      <c r="G29" s="121">
        <f t="shared" si="0"/>
        <v>0</v>
      </c>
      <c r="H29" s="149"/>
      <c r="I29" s="150"/>
    </row>
    <row r="30" spans="2:9" x14ac:dyDescent="0.25">
      <c r="B30" s="152"/>
      <c r="C30" s="153"/>
      <c r="D30" s="154"/>
      <c r="E30" s="148"/>
      <c r="F30" s="149"/>
      <c r="G30" s="121">
        <f t="shared" si="0"/>
        <v>0</v>
      </c>
      <c r="H30" s="149"/>
      <c r="I30" s="150"/>
    </row>
    <row r="31" spans="2:9" hidden="1" x14ac:dyDescent="0.25">
      <c r="B31" s="152"/>
      <c r="C31" s="153"/>
      <c r="D31" s="154"/>
      <c r="E31" s="148"/>
      <c r="F31" s="149"/>
      <c r="G31" s="121">
        <f t="shared" si="0"/>
        <v>0</v>
      </c>
      <c r="H31" s="149"/>
      <c r="I31" s="150"/>
    </row>
    <row r="32" spans="2:9" hidden="1" x14ac:dyDescent="0.25">
      <c r="B32" s="152"/>
      <c r="C32" s="153"/>
      <c r="D32" s="154"/>
      <c r="E32" s="148"/>
      <c r="F32" s="149"/>
      <c r="G32" s="121">
        <f t="shared" si="0"/>
        <v>0</v>
      </c>
      <c r="H32" s="149"/>
      <c r="I32" s="150"/>
    </row>
    <row r="33" spans="2:9" hidden="1" x14ac:dyDescent="0.25">
      <c r="B33" s="152"/>
      <c r="C33" s="153"/>
      <c r="D33" s="154"/>
      <c r="E33" s="148"/>
      <c r="F33" s="149"/>
      <c r="G33" s="121">
        <f t="shared" si="0"/>
        <v>0</v>
      </c>
      <c r="H33" s="149"/>
      <c r="I33" s="150"/>
    </row>
    <row r="34" spans="2:9" hidden="1" x14ac:dyDescent="0.25">
      <c r="B34" s="152"/>
      <c r="C34" s="153"/>
      <c r="D34" s="154"/>
      <c r="E34" s="148"/>
      <c r="F34" s="149"/>
      <c r="G34" s="121">
        <f t="shared" si="0"/>
        <v>0</v>
      </c>
      <c r="H34" s="149"/>
      <c r="I34" s="150"/>
    </row>
    <row r="35" spans="2:9" hidden="1" x14ac:dyDescent="0.25">
      <c r="B35" s="152"/>
      <c r="C35" s="153"/>
      <c r="D35" s="154"/>
      <c r="E35" s="148"/>
      <c r="F35" s="149"/>
      <c r="G35" s="121">
        <f t="shared" si="0"/>
        <v>0</v>
      </c>
      <c r="H35" s="149"/>
      <c r="I35" s="150"/>
    </row>
    <row r="36" spans="2:9" x14ac:dyDescent="0.25">
      <c r="B36" s="152"/>
      <c r="C36" s="153"/>
      <c r="D36" s="154"/>
      <c r="E36" s="148"/>
      <c r="F36" s="149"/>
      <c r="G36" s="121">
        <f t="shared" si="0"/>
        <v>0</v>
      </c>
      <c r="H36" s="149"/>
      <c r="I36" s="150"/>
    </row>
    <row r="37" spans="2:9" hidden="1" x14ac:dyDescent="0.25">
      <c r="B37" s="152"/>
      <c r="C37" s="153"/>
      <c r="D37" s="154"/>
      <c r="E37" s="148"/>
      <c r="F37" s="149"/>
      <c r="G37" s="121">
        <f t="shared" si="0"/>
        <v>0</v>
      </c>
      <c r="H37" s="149"/>
      <c r="I37" s="150"/>
    </row>
    <row r="38" spans="2:9" hidden="1" x14ac:dyDescent="0.25">
      <c r="B38" s="152"/>
      <c r="C38" s="153"/>
      <c r="D38" s="154"/>
      <c r="E38" s="148"/>
      <c r="F38" s="149"/>
      <c r="G38" s="121">
        <f t="shared" si="0"/>
        <v>0</v>
      </c>
      <c r="H38" s="149"/>
      <c r="I38" s="150"/>
    </row>
    <row r="39" spans="2:9" hidden="1" x14ac:dyDescent="0.25">
      <c r="B39" s="152"/>
      <c r="C39" s="153"/>
      <c r="D39" s="154"/>
      <c r="E39" s="148"/>
      <c r="F39" s="149"/>
      <c r="G39" s="121">
        <f t="shared" si="0"/>
        <v>0</v>
      </c>
      <c r="H39" s="149"/>
      <c r="I39" s="150"/>
    </row>
    <row r="40" spans="2:9" hidden="1" x14ac:dyDescent="0.25">
      <c r="B40" s="152"/>
      <c r="C40" s="153"/>
      <c r="D40" s="154"/>
      <c r="E40" s="148"/>
      <c r="F40" s="149"/>
      <c r="G40" s="121">
        <f t="shared" si="0"/>
        <v>0</v>
      </c>
      <c r="H40" s="149"/>
      <c r="I40" s="150"/>
    </row>
    <row r="41" spans="2:9" hidden="1" x14ac:dyDescent="0.25">
      <c r="B41" s="152"/>
      <c r="C41" s="153"/>
      <c r="D41" s="154"/>
      <c r="E41" s="148"/>
      <c r="F41" s="149"/>
      <c r="G41" s="121">
        <f t="shared" si="0"/>
        <v>0</v>
      </c>
      <c r="H41" s="149"/>
      <c r="I41" s="150"/>
    </row>
    <row r="42" spans="2:9" hidden="1" x14ac:dyDescent="0.25">
      <c r="B42" s="152"/>
      <c r="C42" s="153"/>
      <c r="D42" s="154"/>
      <c r="E42" s="148"/>
      <c r="F42" s="149"/>
      <c r="G42" s="121">
        <f t="shared" si="0"/>
        <v>0</v>
      </c>
      <c r="H42" s="149"/>
      <c r="I42" s="150"/>
    </row>
    <row r="43" spans="2:9" hidden="1" x14ac:dyDescent="0.25">
      <c r="B43" s="152"/>
      <c r="C43" s="153"/>
      <c r="D43" s="154"/>
      <c r="E43" s="148"/>
      <c r="F43" s="149"/>
      <c r="G43" s="121">
        <f t="shared" si="0"/>
        <v>0</v>
      </c>
      <c r="H43" s="149"/>
      <c r="I43" s="150"/>
    </row>
    <row r="44" spans="2:9" hidden="1" x14ac:dyDescent="0.25">
      <c r="B44" s="152"/>
      <c r="C44" s="153"/>
      <c r="D44" s="154"/>
      <c r="E44" s="148"/>
      <c r="F44" s="149"/>
      <c r="G44" s="121">
        <f t="shared" si="0"/>
        <v>0</v>
      </c>
      <c r="H44" s="149"/>
      <c r="I44" s="150"/>
    </row>
    <row r="45" spans="2:9" hidden="1" x14ac:dyDescent="0.25">
      <c r="B45" s="152"/>
      <c r="C45" s="153"/>
      <c r="D45" s="154"/>
      <c r="E45" s="148"/>
      <c r="F45" s="149"/>
      <c r="G45" s="121">
        <f t="shared" si="0"/>
        <v>0</v>
      </c>
      <c r="H45" s="149"/>
      <c r="I45" s="150"/>
    </row>
    <row r="46" spans="2:9" hidden="1" x14ac:dyDescent="0.25">
      <c r="B46" s="152"/>
      <c r="C46" s="153"/>
      <c r="D46" s="154"/>
      <c r="E46" s="148"/>
      <c r="F46" s="149"/>
      <c r="G46" s="121">
        <f t="shared" si="0"/>
        <v>0</v>
      </c>
      <c r="H46" s="149"/>
      <c r="I46" s="150"/>
    </row>
    <row r="47" spans="2:9" hidden="1" x14ac:dyDescent="0.25">
      <c r="B47" s="152"/>
      <c r="C47" s="153"/>
      <c r="D47" s="154"/>
      <c r="E47" s="148"/>
      <c r="F47" s="149"/>
      <c r="G47" s="121">
        <f t="shared" si="0"/>
        <v>0</v>
      </c>
      <c r="H47" s="149"/>
      <c r="I47" s="150"/>
    </row>
    <row r="48" spans="2:9" hidden="1" x14ac:dyDescent="0.25">
      <c r="B48" s="152"/>
      <c r="C48" s="153"/>
      <c r="D48" s="154"/>
      <c r="E48" s="148"/>
      <c r="F48" s="149"/>
      <c r="G48" s="121">
        <f t="shared" si="0"/>
        <v>0</v>
      </c>
      <c r="H48" s="149"/>
      <c r="I48" s="150"/>
    </row>
    <row r="49" spans="2:9" hidden="1" x14ac:dyDescent="0.25">
      <c r="B49" s="152"/>
      <c r="C49" s="153"/>
      <c r="D49" s="154"/>
      <c r="E49" s="148"/>
      <c r="F49" s="149"/>
      <c r="G49" s="121">
        <f t="shared" si="0"/>
        <v>0</v>
      </c>
      <c r="H49" s="149"/>
      <c r="I49" s="150"/>
    </row>
    <row r="50" spans="2:9" hidden="1" x14ac:dyDescent="0.25">
      <c r="B50" s="152"/>
      <c r="C50" s="153"/>
      <c r="D50" s="154"/>
      <c r="E50" s="148"/>
      <c r="F50" s="149"/>
      <c r="G50" s="121">
        <f t="shared" si="0"/>
        <v>0</v>
      </c>
      <c r="H50" s="149"/>
      <c r="I50" s="150"/>
    </row>
    <row r="51" spans="2:9" hidden="1" x14ac:dyDescent="0.25">
      <c r="B51" s="152"/>
      <c r="C51" s="153"/>
      <c r="D51" s="154"/>
      <c r="E51" s="148"/>
      <c r="F51" s="149"/>
      <c r="G51" s="121">
        <f t="shared" si="0"/>
        <v>0</v>
      </c>
      <c r="H51" s="149"/>
      <c r="I51" s="150"/>
    </row>
    <row r="52" spans="2:9" hidden="1" x14ac:dyDescent="0.25">
      <c r="B52" s="152"/>
      <c r="C52" s="153"/>
      <c r="D52" s="154"/>
      <c r="E52" s="148"/>
      <c r="F52" s="149"/>
      <c r="G52" s="121">
        <f t="shared" si="0"/>
        <v>0</v>
      </c>
      <c r="H52" s="149"/>
      <c r="I52" s="150"/>
    </row>
    <row r="53" spans="2:9" hidden="1" x14ac:dyDescent="0.25">
      <c r="B53" s="152"/>
      <c r="C53" s="153"/>
      <c r="D53" s="154"/>
      <c r="E53" s="148"/>
      <c r="F53" s="149"/>
      <c r="G53" s="121">
        <f t="shared" si="0"/>
        <v>0</v>
      </c>
      <c r="H53" s="149"/>
      <c r="I53" s="150"/>
    </row>
    <row r="54" spans="2:9" hidden="1" x14ac:dyDescent="0.25">
      <c r="B54" s="152"/>
      <c r="C54" s="153"/>
      <c r="D54" s="154"/>
      <c r="E54" s="148"/>
      <c r="F54" s="149"/>
      <c r="G54" s="121">
        <f t="shared" si="0"/>
        <v>0</v>
      </c>
      <c r="H54" s="149"/>
      <c r="I54" s="150"/>
    </row>
    <row r="55" spans="2:9" hidden="1" x14ac:dyDescent="0.25">
      <c r="B55" s="152"/>
      <c r="C55" s="153"/>
      <c r="D55" s="154"/>
      <c r="E55" s="148"/>
      <c r="F55" s="149"/>
      <c r="G55" s="121">
        <f t="shared" si="0"/>
        <v>0</v>
      </c>
      <c r="H55" s="149"/>
      <c r="I55" s="150"/>
    </row>
    <row r="56" spans="2:9" x14ac:dyDescent="0.25">
      <c r="B56" s="414" t="str">
        <f>'Module Summary'!B48</f>
        <v>Subtotal - Core Modules</v>
      </c>
      <c r="C56" s="415"/>
      <c r="D56" s="381"/>
      <c r="E56" s="79">
        <f ca="1">SUM(E6:OFFSET(E56,-1,0))</f>
        <v>0</v>
      </c>
      <c r="F56" s="50" t="s">
        <v>35</v>
      </c>
      <c r="G56" s="50">
        <f ca="1">SUM(G6:OFFSET(G56,-1,0))</f>
        <v>0</v>
      </c>
      <c r="H56" s="50">
        <f ca="1">SUM(H6:OFFSET(H56,-1,0))</f>
        <v>0</v>
      </c>
      <c r="I56" s="210"/>
    </row>
    <row r="57" spans="2:9" hidden="1" x14ac:dyDescent="0.25">
      <c r="B57" s="385" t="str">
        <f>'Module Summary'!B49</f>
        <v>Expanded Modules</v>
      </c>
      <c r="C57" s="364"/>
      <c r="D57" s="364"/>
      <c r="E57" s="364"/>
      <c r="F57" s="364"/>
      <c r="G57" s="364"/>
      <c r="H57" s="364"/>
      <c r="I57" s="386"/>
    </row>
    <row r="58" spans="2:9" hidden="1" x14ac:dyDescent="0.25">
      <c r="B58" s="152"/>
      <c r="C58" s="153"/>
      <c r="D58" s="154"/>
      <c r="E58" s="148"/>
      <c r="F58" s="149"/>
      <c r="G58" s="121">
        <f>IF(ISNUMBER(E58*F58),E58*F58,"N/A")</f>
        <v>0</v>
      </c>
      <c r="H58" s="149"/>
      <c r="I58" s="150"/>
    </row>
    <row r="59" spans="2:9" hidden="1" x14ac:dyDescent="0.25">
      <c r="B59" s="152"/>
      <c r="C59" s="153"/>
      <c r="D59" s="154"/>
      <c r="E59" s="148"/>
      <c r="F59" s="149"/>
      <c r="G59" s="121">
        <f t="shared" ref="G59:G107" si="1">IF(ISNUMBER(E59*F59),E59*F59,"N/A")</f>
        <v>0</v>
      </c>
      <c r="H59" s="149"/>
      <c r="I59" s="150"/>
    </row>
    <row r="60" spans="2:9" hidden="1" x14ac:dyDescent="0.25">
      <c r="B60" s="152"/>
      <c r="C60" s="153"/>
      <c r="D60" s="154"/>
      <c r="E60" s="148"/>
      <c r="F60" s="149"/>
      <c r="G60" s="121">
        <f t="shared" si="1"/>
        <v>0</v>
      </c>
      <c r="H60" s="149"/>
      <c r="I60" s="150"/>
    </row>
    <row r="61" spans="2:9" hidden="1" x14ac:dyDescent="0.25">
      <c r="B61" s="152"/>
      <c r="C61" s="153"/>
      <c r="D61" s="154"/>
      <c r="E61" s="148"/>
      <c r="F61" s="149"/>
      <c r="G61" s="121">
        <f t="shared" si="1"/>
        <v>0</v>
      </c>
      <c r="H61" s="149"/>
      <c r="I61" s="150"/>
    </row>
    <row r="62" spans="2:9" hidden="1" x14ac:dyDescent="0.25">
      <c r="B62" s="152"/>
      <c r="C62" s="153"/>
      <c r="D62" s="154"/>
      <c r="E62" s="148"/>
      <c r="F62" s="149"/>
      <c r="G62" s="121">
        <f t="shared" si="1"/>
        <v>0</v>
      </c>
      <c r="H62" s="149"/>
      <c r="I62" s="150"/>
    </row>
    <row r="63" spans="2:9" hidden="1" x14ac:dyDescent="0.25">
      <c r="B63" s="152"/>
      <c r="C63" s="153"/>
      <c r="D63" s="154"/>
      <c r="E63" s="148"/>
      <c r="F63" s="149"/>
      <c r="G63" s="121">
        <f t="shared" si="1"/>
        <v>0</v>
      </c>
      <c r="H63" s="149"/>
      <c r="I63" s="150"/>
    </row>
    <row r="64" spans="2:9" hidden="1" x14ac:dyDescent="0.25">
      <c r="B64" s="152"/>
      <c r="C64" s="153"/>
      <c r="D64" s="154"/>
      <c r="E64" s="148"/>
      <c r="F64" s="149"/>
      <c r="G64" s="121">
        <f t="shared" si="1"/>
        <v>0</v>
      </c>
      <c r="H64" s="149"/>
      <c r="I64" s="150"/>
    </row>
    <row r="65" spans="2:9" hidden="1" x14ac:dyDescent="0.25">
      <c r="B65" s="152"/>
      <c r="C65" s="153"/>
      <c r="D65" s="154"/>
      <c r="E65" s="148"/>
      <c r="F65" s="149"/>
      <c r="G65" s="121">
        <f t="shared" si="1"/>
        <v>0</v>
      </c>
      <c r="H65" s="149"/>
      <c r="I65" s="150"/>
    </row>
    <row r="66" spans="2:9" hidden="1" x14ac:dyDescent="0.25">
      <c r="B66" s="152"/>
      <c r="C66" s="153"/>
      <c r="D66" s="154"/>
      <c r="E66" s="148"/>
      <c r="F66" s="149"/>
      <c r="G66" s="121">
        <f t="shared" si="1"/>
        <v>0</v>
      </c>
      <c r="H66" s="149"/>
      <c r="I66" s="150"/>
    </row>
    <row r="67" spans="2:9" hidden="1" x14ac:dyDescent="0.25">
      <c r="B67" s="152"/>
      <c r="C67" s="153"/>
      <c r="D67" s="154"/>
      <c r="E67" s="148"/>
      <c r="F67" s="149"/>
      <c r="G67" s="121">
        <f t="shared" si="1"/>
        <v>0</v>
      </c>
      <c r="H67" s="149"/>
      <c r="I67" s="150"/>
    </row>
    <row r="68" spans="2:9" hidden="1" x14ac:dyDescent="0.25">
      <c r="B68" s="152"/>
      <c r="C68" s="153"/>
      <c r="D68" s="154"/>
      <c r="E68" s="148"/>
      <c r="F68" s="149"/>
      <c r="G68" s="121">
        <f t="shared" si="1"/>
        <v>0</v>
      </c>
      <c r="H68" s="149"/>
      <c r="I68" s="150"/>
    </row>
    <row r="69" spans="2:9" hidden="1" x14ac:dyDescent="0.25">
      <c r="B69" s="152"/>
      <c r="C69" s="153"/>
      <c r="D69" s="154"/>
      <c r="E69" s="148"/>
      <c r="F69" s="149"/>
      <c r="G69" s="121">
        <f t="shared" si="1"/>
        <v>0</v>
      </c>
      <c r="H69" s="149"/>
      <c r="I69" s="150"/>
    </row>
    <row r="70" spans="2:9" hidden="1" x14ac:dyDescent="0.25">
      <c r="B70" s="152"/>
      <c r="C70" s="153"/>
      <c r="D70" s="154"/>
      <c r="E70" s="148"/>
      <c r="F70" s="149"/>
      <c r="G70" s="121">
        <f t="shared" si="1"/>
        <v>0</v>
      </c>
      <c r="H70" s="149"/>
      <c r="I70" s="150"/>
    </row>
    <row r="71" spans="2:9" hidden="1" x14ac:dyDescent="0.25">
      <c r="B71" s="152"/>
      <c r="C71" s="153"/>
      <c r="D71" s="154"/>
      <c r="E71" s="148"/>
      <c r="F71" s="149"/>
      <c r="G71" s="121">
        <f t="shared" si="1"/>
        <v>0</v>
      </c>
      <c r="H71" s="149"/>
      <c r="I71" s="150"/>
    </row>
    <row r="72" spans="2:9" hidden="1" x14ac:dyDescent="0.25">
      <c r="B72" s="152"/>
      <c r="C72" s="153"/>
      <c r="D72" s="154"/>
      <c r="E72" s="148"/>
      <c r="F72" s="149"/>
      <c r="G72" s="121">
        <f t="shared" si="1"/>
        <v>0</v>
      </c>
      <c r="H72" s="149"/>
      <c r="I72" s="150"/>
    </row>
    <row r="73" spans="2:9" hidden="1" x14ac:dyDescent="0.25">
      <c r="B73" s="152"/>
      <c r="C73" s="153"/>
      <c r="D73" s="154"/>
      <c r="E73" s="148"/>
      <c r="F73" s="149"/>
      <c r="G73" s="121">
        <f t="shared" si="1"/>
        <v>0</v>
      </c>
      <c r="H73" s="149"/>
      <c r="I73" s="150"/>
    </row>
    <row r="74" spans="2:9" hidden="1" x14ac:dyDescent="0.25">
      <c r="B74" s="152"/>
      <c r="C74" s="153"/>
      <c r="D74" s="154"/>
      <c r="E74" s="148"/>
      <c r="F74" s="149"/>
      <c r="G74" s="121">
        <f t="shared" si="1"/>
        <v>0</v>
      </c>
      <c r="H74" s="149"/>
      <c r="I74" s="150"/>
    </row>
    <row r="75" spans="2:9" hidden="1" x14ac:dyDescent="0.25">
      <c r="B75" s="152"/>
      <c r="C75" s="153"/>
      <c r="D75" s="154"/>
      <c r="E75" s="148"/>
      <c r="F75" s="149"/>
      <c r="G75" s="121">
        <f t="shared" si="1"/>
        <v>0</v>
      </c>
      <c r="H75" s="149"/>
      <c r="I75" s="150"/>
    </row>
    <row r="76" spans="2:9" hidden="1" x14ac:dyDescent="0.25">
      <c r="B76" s="152"/>
      <c r="C76" s="153"/>
      <c r="D76" s="154"/>
      <c r="E76" s="148"/>
      <c r="F76" s="149"/>
      <c r="G76" s="121">
        <f t="shared" si="1"/>
        <v>0</v>
      </c>
      <c r="H76" s="149"/>
      <c r="I76" s="150"/>
    </row>
    <row r="77" spans="2:9" hidden="1" x14ac:dyDescent="0.25">
      <c r="B77" s="152"/>
      <c r="C77" s="153"/>
      <c r="D77" s="154"/>
      <c r="E77" s="148"/>
      <c r="F77" s="149"/>
      <c r="G77" s="121">
        <f t="shared" si="1"/>
        <v>0</v>
      </c>
      <c r="H77" s="149"/>
      <c r="I77" s="150"/>
    </row>
    <row r="78" spans="2:9" hidden="1" x14ac:dyDescent="0.25">
      <c r="B78" s="152"/>
      <c r="C78" s="153"/>
      <c r="D78" s="154"/>
      <c r="E78" s="148"/>
      <c r="F78" s="149"/>
      <c r="G78" s="121">
        <f t="shared" si="1"/>
        <v>0</v>
      </c>
      <c r="H78" s="149"/>
      <c r="I78" s="150"/>
    </row>
    <row r="79" spans="2:9" hidden="1" x14ac:dyDescent="0.25">
      <c r="B79" s="152"/>
      <c r="C79" s="153"/>
      <c r="D79" s="154"/>
      <c r="E79" s="148"/>
      <c r="F79" s="149"/>
      <c r="G79" s="121">
        <f t="shared" si="1"/>
        <v>0</v>
      </c>
      <c r="H79" s="149"/>
      <c r="I79" s="150"/>
    </row>
    <row r="80" spans="2:9" hidden="1" x14ac:dyDescent="0.25">
      <c r="B80" s="152"/>
      <c r="C80" s="153"/>
      <c r="D80" s="154"/>
      <c r="E80" s="148"/>
      <c r="F80" s="149"/>
      <c r="G80" s="121">
        <f t="shared" si="1"/>
        <v>0</v>
      </c>
      <c r="H80" s="149"/>
      <c r="I80" s="150"/>
    </row>
    <row r="81" spans="2:9" hidden="1" x14ac:dyDescent="0.25">
      <c r="B81" s="152"/>
      <c r="C81" s="153"/>
      <c r="D81" s="154"/>
      <c r="E81" s="148"/>
      <c r="F81" s="149"/>
      <c r="G81" s="121">
        <f t="shared" si="1"/>
        <v>0</v>
      </c>
      <c r="H81" s="149"/>
      <c r="I81" s="150"/>
    </row>
    <row r="82" spans="2:9" hidden="1" x14ac:dyDescent="0.25">
      <c r="B82" s="152"/>
      <c r="C82" s="153"/>
      <c r="D82" s="154"/>
      <c r="E82" s="148"/>
      <c r="F82" s="149"/>
      <c r="G82" s="121">
        <f t="shared" si="1"/>
        <v>0</v>
      </c>
      <c r="H82" s="149"/>
      <c r="I82" s="150"/>
    </row>
    <row r="83" spans="2:9" hidden="1" x14ac:dyDescent="0.25">
      <c r="B83" s="152"/>
      <c r="C83" s="153"/>
      <c r="D83" s="154"/>
      <c r="E83" s="148"/>
      <c r="F83" s="149"/>
      <c r="G83" s="121">
        <f t="shared" si="1"/>
        <v>0</v>
      </c>
      <c r="H83" s="149"/>
      <c r="I83" s="150"/>
    </row>
    <row r="84" spans="2:9" hidden="1" x14ac:dyDescent="0.25">
      <c r="B84" s="152"/>
      <c r="C84" s="153"/>
      <c r="D84" s="154"/>
      <c r="E84" s="148"/>
      <c r="F84" s="149"/>
      <c r="G84" s="121">
        <f t="shared" si="1"/>
        <v>0</v>
      </c>
      <c r="H84" s="149"/>
      <c r="I84" s="150"/>
    </row>
    <row r="85" spans="2:9" hidden="1" x14ac:dyDescent="0.25">
      <c r="B85" s="152"/>
      <c r="C85" s="153"/>
      <c r="D85" s="154"/>
      <c r="E85" s="148"/>
      <c r="F85" s="149"/>
      <c r="G85" s="121">
        <f t="shared" si="1"/>
        <v>0</v>
      </c>
      <c r="H85" s="149"/>
      <c r="I85" s="150"/>
    </row>
    <row r="86" spans="2:9" hidden="1" x14ac:dyDescent="0.25">
      <c r="B86" s="152"/>
      <c r="C86" s="153"/>
      <c r="D86" s="154"/>
      <c r="E86" s="148"/>
      <c r="F86" s="149"/>
      <c r="G86" s="121">
        <f t="shared" si="1"/>
        <v>0</v>
      </c>
      <c r="H86" s="149"/>
      <c r="I86" s="150"/>
    </row>
    <row r="87" spans="2:9" hidden="1" x14ac:dyDescent="0.25">
      <c r="B87" s="152"/>
      <c r="C87" s="153"/>
      <c r="D87" s="154"/>
      <c r="E87" s="148"/>
      <c r="F87" s="149"/>
      <c r="G87" s="121">
        <f t="shared" si="1"/>
        <v>0</v>
      </c>
      <c r="H87" s="149"/>
      <c r="I87" s="150"/>
    </row>
    <row r="88" spans="2:9" hidden="1" x14ac:dyDescent="0.25">
      <c r="B88" s="152"/>
      <c r="C88" s="153"/>
      <c r="D88" s="154"/>
      <c r="E88" s="148"/>
      <c r="F88" s="149"/>
      <c r="G88" s="121">
        <f t="shared" si="1"/>
        <v>0</v>
      </c>
      <c r="H88" s="149"/>
      <c r="I88" s="150"/>
    </row>
    <row r="89" spans="2:9" hidden="1" x14ac:dyDescent="0.25">
      <c r="B89" s="152"/>
      <c r="C89" s="153"/>
      <c r="D89" s="154"/>
      <c r="E89" s="148"/>
      <c r="F89" s="149"/>
      <c r="G89" s="121">
        <f t="shared" si="1"/>
        <v>0</v>
      </c>
      <c r="H89" s="149"/>
      <c r="I89" s="150"/>
    </row>
    <row r="90" spans="2:9" hidden="1" x14ac:dyDescent="0.25">
      <c r="B90" s="152"/>
      <c r="C90" s="153"/>
      <c r="D90" s="154"/>
      <c r="E90" s="148"/>
      <c r="F90" s="149"/>
      <c r="G90" s="121">
        <f t="shared" si="1"/>
        <v>0</v>
      </c>
      <c r="H90" s="149"/>
      <c r="I90" s="150"/>
    </row>
    <row r="91" spans="2:9" hidden="1" x14ac:dyDescent="0.25">
      <c r="B91" s="152"/>
      <c r="C91" s="153"/>
      <c r="D91" s="154"/>
      <c r="E91" s="148"/>
      <c r="F91" s="149"/>
      <c r="G91" s="121">
        <f t="shared" si="1"/>
        <v>0</v>
      </c>
      <c r="H91" s="149"/>
      <c r="I91" s="150"/>
    </row>
    <row r="92" spans="2:9" hidden="1" x14ac:dyDescent="0.25">
      <c r="B92" s="152"/>
      <c r="C92" s="153"/>
      <c r="D92" s="154"/>
      <c r="E92" s="148"/>
      <c r="F92" s="149"/>
      <c r="G92" s="121">
        <f t="shared" si="1"/>
        <v>0</v>
      </c>
      <c r="H92" s="149"/>
      <c r="I92" s="150"/>
    </row>
    <row r="93" spans="2:9" hidden="1" x14ac:dyDescent="0.25">
      <c r="B93" s="152"/>
      <c r="C93" s="153"/>
      <c r="D93" s="154"/>
      <c r="E93" s="148"/>
      <c r="F93" s="149"/>
      <c r="G93" s="121">
        <f t="shared" si="1"/>
        <v>0</v>
      </c>
      <c r="H93" s="149"/>
      <c r="I93" s="150"/>
    </row>
    <row r="94" spans="2:9" hidden="1" x14ac:dyDescent="0.25">
      <c r="B94" s="152"/>
      <c r="C94" s="153"/>
      <c r="D94" s="154"/>
      <c r="E94" s="148"/>
      <c r="F94" s="149"/>
      <c r="G94" s="121">
        <f t="shared" si="1"/>
        <v>0</v>
      </c>
      <c r="H94" s="149"/>
      <c r="I94" s="150"/>
    </row>
    <row r="95" spans="2:9" hidden="1" x14ac:dyDescent="0.25">
      <c r="B95" s="152"/>
      <c r="C95" s="153"/>
      <c r="D95" s="154"/>
      <c r="E95" s="148"/>
      <c r="F95" s="149"/>
      <c r="G95" s="121">
        <f t="shared" si="1"/>
        <v>0</v>
      </c>
      <c r="H95" s="149"/>
      <c r="I95" s="150"/>
    </row>
    <row r="96" spans="2:9" hidden="1" x14ac:dyDescent="0.25">
      <c r="B96" s="152"/>
      <c r="C96" s="153"/>
      <c r="D96" s="154"/>
      <c r="E96" s="148"/>
      <c r="F96" s="149"/>
      <c r="G96" s="121">
        <f t="shared" si="1"/>
        <v>0</v>
      </c>
      <c r="H96" s="149"/>
      <c r="I96" s="150"/>
    </row>
    <row r="97" spans="2:9" hidden="1" x14ac:dyDescent="0.25">
      <c r="B97" s="152"/>
      <c r="C97" s="153"/>
      <c r="D97" s="154"/>
      <c r="E97" s="148"/>
      <c r="F97" s="149"/>
      <c r="G97" s="121">
        <f t="shared" si="1"/>
        <v>0</v>
      </c>
      <c r="H97" s="149"/>
      <c r="I97" s="150"/>
    </row>
    <row r="98" spans="2:9" hidden="1" x14ac:dyDescent="0.25">
      <c r="B98" s="152"/>
      <c r="C98" s="153"/>
      <c r="D98" s="154"/>
      <c r="E98" s="148"/>
      <c r="F98" s="149"/>
      <c r="G98" s="121">
        <f t="shared" si="1"/>
        <v>0</v>
      </c>
      <c r="H98" s="149"/>
      <c r="I98" s="150"/>
    </row>
    <row r="99" spans="2:9" hidden="1" x14ac:dyDescent="0.25">
      <c r="B99" s="152"/>
      <c r="C99" s="153"/>
      <c r="D99" s="154"/>
      <c r="E99" s="148"/>
      <c r="F99" s="149"/>
      <c r="G99" s="121">
        <f t="shared" si="1"/>
        <v>0</v>
      </c>
      <c r="H99" s="149"/>
      <c r="I99" s="150"/>
    </row>
    <row r="100" spans="2:9" hidden="1" x14ac:dyDescent="0.25">
      <c r="B100" s="152"/>
      <c r="C100" s="153"/>
      <c r="D100" s="154"/>
      <c r="E100" s="148"/>
      <c r="F100" s="149"/>
      <c r="G100" s="121">
        <f t="shared" si="1"/>
        <v>0</v>
      </c>
      <c r="H100" s="149"/>
      <c r="I100" s="150"/>
    </row>
    <row r="101" spans="2:9" hidden="1" x14ac:dyDescent="0.25">
      <c r="B101" s="152"/>
      <c r="C101" s="153"/>
      <c r="D101" s="154"/>
      <c r="E101" s="148"/>
      <c r="F101" s="149"/>
      <c r="G101" s="121">
        <f t="shared" si="1"/>
        <v>0</v>
      </c>
      <c r="H101" s="149"/>
      <c r="I101" s="150"/>
    </row>
    <row r="102" spans="2:9" hidden="1" x14ac:dyDescent="0.25">
      <c r="B102" s="152"/>
      <c r="C102" s="153"/>
      <c r="D102" s="154"/>
      <c r="E102" s="148"/>
      <c r="F102" s="149"/>
      <c r="G102" s="121">
        <f t="shared" si="1"/>
        <v>0</v>
      </c>
      <c r="H102" s="149"/>
      <c r="I102" s="150"/>
    </row>
    <row r="103" spans="2:9" hidden="1" x14ac:dyDescent="0.25">
      <c r="B103" s="152"/>
      <c r="C103" s="153"/>
      <c r="D103" s="154"/>
      <c r="E103" s="148"/>
      <c r="F103" s="149"/>
      <c r="G103" s="121">
        <f t="shared" si="1"/>
        <v>0</v>
      </c>
      <c r="H103" s="149"/>
      <c r="I103" s="150"/>
    </row>
    <row r="104" spans="2:9" hidden="1" x14ac:dyDescent="0.25">
      <c r="B104" s="152"/>
      <c r="C104" s="153"/>
      <c r="D104" s="154"/>
      <c r="E104" s="148"/>
      <c r="F104" s="149"/>
      <c r="G104" s="121">
        <f t="shared" si="1"/>
        <v>0</v>
      </c>
      <c r="H104" s="149"/>
      <c r="I104" s="150"/>
    </row>
    <row r="105" spans="2:9" hidden="1" x14ac:dyDescent="0.25">
      <c r="B105" s="152"/>
      <c r="C105" s="153"/>
      <c r="D105" s="154"/>
      <c r="E105" s="148"/>
      <c r="F105" s="149"/>
      <c r="G105" s="121">
        <f t="shared" si="1"/>
        <v>0</v>
      </c>
      <c r="H105" s="149"/>
      <c r="I105" s="150"/>
    </row>
    <row r="106" spans="2:9" hidden="1" x14ac:dyDescent="0.25">
      <c r="B106" s="152"/>
      <c r="C106" s="153"/>
      <c r="D106" s="154"/>
      <c r="E106" s="148"/>
      <c r="F106" s="149"/>
      <c r="G106" s="121">
        <f t="shared" si="1"/>
        <v>0</v>
      </c>
      <c r="H106" s="149"/>
      <c r="I106" s="150"/>
    </row>
    <row r="107" spans="2:9" hidden="1" x14ac:dyDescent="0.25">
      <c r="B107" s="152"/>
      <c r="C107" s="153"/>
      <c r="D107" s="154"/>
      <c r="E107" s="148"/>
      <c r="F107" s="149"/>
      <c r="G107" s="121">
        <f t="shared" si="1"/>
        <v>0</v>
      </c>
      <c r="H107" s="149"/>
      <c r="I107" s="150"/>
    </row>
    <row r="108" spans="2:9" hidden="1" x14ac:dyDescent="0.25">
      <c r="B108" s="385" t="str">
        <f>'Module Summary'!B90</f>
        <v>Subtotal - Expanded Modules</v>
      </c>
      <c r="C108" s="364"/>
      <c r="D108" s="417"/>
      <c r="E108" s="27">
        <f ca="1">SUM(E58:OFFSET(E108,-1,0))</f>
        <v>0</v>
      </c>
      <c r="F108" s="51" t="s">
        <v>35</v>
      </c>
      <c r="G108" s="51">
        <f ca="1">SUM(G58:OFFSET(G108,-1,0))</f>
        <v>0</v>
      </c>
      <c r="H108" s="51">
        <f ca="1">SUM(H58:OFFSET(H108,-1,0))</f>
        <v>0</v>
      </c>
      <c r="I108" s="22"/>
    </row>
    <row r="109" spans="2:9" ht="15.75" thickBot="1" x14ac:dyDescent="0.3">
      <c r="B109" s="411" t="str">
        <f>'Module Summary'!B91</f>
        <v>Grand Total</v>
      </c>
      <c r="C109" s="412"/>
      <c r="D109" s="413"/>
      <c r="E109" s="80">
        <f ca="1">SUM(E56,E108)</f>
        <v>0</v>
      </c>
      <c r="F109" s="52" t="s">
        <v>35</v>
      </c>
      <c r="G109" s="52">
        <f ca="1">SUM(G56,G108)</f>
        <v>0</v>
      </c>
      <c r="H109" s="52">
        <f ca="1">SUM(H56,H108)</f>
        <v>0</v>
      </c>
      <c r="I109" s="78"/>
    </row>
    <row r="110" spans="2:9" x14ac:dyDescent="0.25"/>
  </sheetData>
  <sheetProtection algorithmName="SHA-512" hashValue="1gpAdM9eqEX+3nebAS4s2oeJ61tMVaOoUlHvcjJCX07Wk0N5oObhC5BxoVwvCbVvu9luOAaNGQNZILSOWsN5rQ==" saltValue="KGsbnfPw6YJc29JltwrAkw==" spinCount="100000" sheet="1" formatRows="0"/>
  <mergeCells count="8">
    <mergeCell ref="B57:I57"/>
    <mergeCell ref="B56:D56"/>
    <mergeCell ref="B108:D108"/>
    <mergeCell ref="B109:D109"/>
    <mergeCell ref="B2:I2"/>
    <mergeCell ref="B3:C3"/>
    <mergeCell ref="D3:I3"/>
    <mergeCell ref="B5:I5"/>
  </mergeCells>
  <dataValidations count="1">
    <dataValidation type="decimal" operator="greaterThanOrEqual" allowBlank="1" showErrorMessage="1" errorTitle="Invalid Entry" error="Please enter numeric values only and type any text in the comments column." sqref="E6:F55 H6:H55 H58:H107 E58:F107">
      <formula1>0</formula1>
    </dataValidation>
  </dataValidations>
  <printOptions horizontalCentered="1"/>
  <pageMargins left="0.7" right="0.7" top="0.75" bottom="0.75" header="0.3" footer="0.3"/>
  <pageSetup scale="45" fitToHeight="0" orientation="landscape" r:id="rId1"/>
  <headerFooter>
    <oddHeader>&amp;C&amp;"-,Bold"&amp;F&amp;"-,Italic"
&amp;A</oddHeader>
  </headerFooter>
  <extLst>
    <ext xmlns:x14="http://schemas.microsoft.com/office/spreadsheetml/2009/9/main" uri="{78C0D931-6437-407d-A8EE-F0AAD7539E65}">
      <x14:conditionalFormattings>
        <x14:conditionalFormatting xmlns:xm="http://schemas.microsoft.com/office/excel/2006/main">
          <x14:cfRule type="expression" priority="504" id="{15D969CF-2F38-447F-A4F2-0E728FA72136}">
            <xm:f>'Vendor Checklist'!$D$45='Vendor Checklist'!$AA$1</xm:f>
            <x14:dxf>
              <fill>
                <patternFill>
                  <bgColor rgb="FFFFFF00"/>
                </patternFill>
              </fill>
            </x14:dxf>
          </x14:cfRule>
          <xm:sqref>B6:F55 H6:I55 H58:I107 B58:F107</xm:sqref>
        </x14:conditionalFormatting>
        <x14:conditionalFormatting xmlns:xm="http://schemas.microsoft.com/office/excel/2006/main">
          <x14:cfRule type="expression" priority="508" id="{9E23B7DC-0ECB-4DB6-88A5-82DC6412A21B}">
            <xm:f>'Vendor Checklist'!$D$45='Vendor Checklist'!$AA$1</xm:f>
            <x14:dxf>
              <font>
                <color theme="0"/>
              </font>
            </x14:dxf>
          </x14:cfRule>
          <xm:sqref>D3:I3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539B"/>
  </sheetPr>
  <dimension ref="A1:G110"/>
  <sheetViews>
    <sheetView showGridLines="0" zoomScaleNormal="100" workbookViewId="0">
      <selection activeCell="B4" sqref="B4"/>
    </sheetView>
  </sheetViews>
  <sheetFormatPr defaultColWidth="0" defaultRowHeight="15" zeroHeight="1" x14ac:dyDescent="0.25"/>
  <cols>
    <col min="1" max="1" width="3.7109375" customWidth="1"/>
    <col min="2" max="2" width="41.85546875" customWidth="1"/>
    <col min="3" max="5" width="12.7109375" customWidth="1"/>
    <col min="6" max="6" width="53.7109375" customWidth="1"/>
    <col min="7" max="7" width="3.7109375" customWidth="1"/>
    <col min="8" max="16384" width="9.140625" hidden="1"/>
  </cols>
  <sheetData>
    <row r="1" spans="2:6" ht="15.75" thickBot="1" x14ac:dyDescent="0.3"/>
    <row r="2" spans="2:6" s="1" customFormat="1" ht="20.100000000000001" customHeight="1" x14ac:dyDescent="0.25">
      <c r="B2" s="376" t="str">
        <f>'Vendor Checklist'!D6</f>
        <v>Vendor Name</v>
      </c>
      <c r="C2" s="378"/>
      <c r="D2" s="378"/>
      <c r="E2" s="378"/>
      <c r="F2" s="379"/>
    </row>
    <row r="3" spans="2:6" s="1" customFormat="1" ht="30" customHeight="1" x14ac:dyDescent="0.25">
      <c r="B3" s="211" t="s">
        <v>270</v>
      </c>
      <c r="C3" s="333" t="str">
        <f>"Please add any " &amp; B3 &amp; " proposed including the Estimated Hours and Hourly Rate."</f>
        <v>Please add any Other Implementation Services proposed including the Estimated Hours and Hourly Rate.</v>
      </c>
      <c r="D3" s="334"/>
      <c r="E3" s="334"/>
      <c r="F3" s="335"/>
    </row>
    <row r="4" spans="2:6" s="1" customFormat="1" ht="30" customHeight="1" x14ac:dyDescent="0.25">
      <c r="B4" s="11" t="s">
        <v>31</v>
      </c>
      <c r="C4" s="12" t="str">
        <f>'Module Summary'!G4</f>
        <v>Estimated
Hours</v>
      </c>
      <c r="D4" s="12" t="str">
        <f>'Module Summary'!H4</f>
        <v>Hourly
Rate</v>
      </c>
      <c r="E4" s="12" t="str">
        <f>'Module Summary'!I4</f>
        <v>Extended
Cost</v>
      </c>
      <c r="F4" s="18" t="s">
        <v>13</v>
      </c>
    </row>
    <row r="5" spans="2:6" s="1" customFormat="1" ht="15" customHeight="1" x14ac:dyDescent="0.25">
      <c r="B5" s="380" t="str">
        <f>'Module Summary'!B5</f>
        <v>Core Modules</v>
      </c>
      <c r="C5" s="360"/>
      <c r="D5" s="360"/>
      <c r="E5" s="360"/>
      <c r="F5" s="382"/>
    </row>
    <row r="6" spans="2:6" x14ac:dyDescent="0.25">
      <c r="B6" s="155"/>
      <c r="C6" s="143"/>
      <c r="D6" s="141"/>
      <c r="E6" s="105">
        <f>IF(ISNUMBER(C6*D6),C6*D6,"N/A")</f>
        <v>0</v>
      </c>
      <c r="F6" s="144"/>
    </row>
    <row r="7" spans="2:6" x14ac:dyDescent="0.25">
      <c r="B7" s="155"/>
      <c r="C7" s="143"/>
      <c r="D7" s="141"/>
      <c r="E7" s="105">
        <f t="shared" ref="E7:E55" si="0">IF(ISNUMBER(C7*D7),C7*D7,"N/A")</f>
        <v>0</v>
      </c>
      <c r="F7" s="144" t="s">
        <v>140</v>
      </c>
    </row>
    <row r="8" spans="2:6" x14ac:dyDescent="0.25">
      <c r="B8" s="155"/>
      <c r="C8" s="143"/>
      <c r="D8" s="141"/>
      <c r="E8" s="105">
        <f t="shared" si="0"/>
        <v>0</v>
      </c>
      <c r="F8" s="144" t="s">
        <v>140</v>
      </c>
    </row>
    <row r="9" spans="2:6" x14ac:dyDescent="0.25">
      <c r="B9" s="155"/>
      <c r="C9" s="143"/>
      <c r="D9" s="141"/>
      <c r="E9" s="105">
        <f t="shared" si="0"/>
        <v>0</v>
      </c>
      <c r="F9" s="144" t="s">
        <v>140</v>
      </c>
    </row>
    <row r="10" spans="2:6" x14ac:dyDescent="0.25">
      <c r="B10" s="155"/>
      <c r="C10" s="143"/>
      <c r="D10" s="141"/>
      <c r="E10" s="105">
        <f t="shared" si="0"/>
        <v>0</v>
      </c>
      <c r="F10" s="144" t="s">
        <v>140</v>
      </c>
    </row>
    <row r="11" spans="2:6" x14ac:dyDescent="0.25">
      <c r="B11" s="155"/>
      <c r="C11" s="143"/>
      <c r="D11" s="141"/>
      <c r="E11" s="105">
        <f t="shared" si="0"/>
        <v>0</v>
      </c>
      <c r="F11" s="144" t="s">
        <v>140</v>
      </c>
    </row>
    <row r="12" spans="2:6" x14ac:dyDescent="0.25">
      <c r="B12" s="155"/>
      <c r="C12" s="143"/>
      <c r="D12" s="141"/>
      <c r="E12" s="105">
        <f t="shared" si="0"/>
        <v>0</v>
      </c>
      <c r="F12" s="144" t="s">
        <v>140</v>
      </c>
    </row>
    <row r="13" spans="2:6" x14ac:dyDescent="0.25">
      <c r="B13" s="155"/>
      <c r="C13" s="143"/>
      <c r="D13" s="141"/>
      <c r="E13" s="105">
        <f t="shared" si="0"/>
        <v>0</v>
      </c>
      <c r="F13" s="144" t="s">
        <v>140</v>
      </c>
    </row>
    <row r="14" spans="2:6" ht="28.5" customHeight="1" x14ac:dyDescent="0.25">
      <c r="B14" s="155"/>
      <c r="C14" s="143"/>
      <c r="D14" s="141"/>
      <c r="E14" s="105">
        <f t="shared" si="0"/>
        <v>0</v>
      </c>
      <c r="F14" s="144" t="s">
        <v>140</v>
      </c>
    </row>
    <row r="15" spans="2:6" x14ac:dyDescent="0.25">
      <c r="B15" s="155"/>
      <c r="C15" s="143"/>
      <c r="D15" s="141"/>
      <c r="E15" s="105">
        <f t="shared" si="0"/>
        <v>0</v>
      </c>
      <c r="F15" s="144" t="s">
        <v>140</v>
      </c>
    </row>
    <row r="16" spans="2:6" x14ac:dyDescent="0.25">
      <c r="B16" s="155"/>
      <c r="C16" s="143"/>
      <c r="D16" s="141"/>
      <c r="E16" s="105">
        <f t="shared" si="0"/>
        <v>0</v>
      </c>
      <c r="F16" s="144" t="s">
        <v>140</v>
      </c>
    </row>
    <row r="17" spans="2:6" x14ac:dyDescent="0.25">
      <c r="B17" s="155"/>
      <c r="C17" s="143"/>
      <c r="D17" s="141"/>
      <c r="E17" s="105">
        <f t="shared" si="0"/>
        <v>0</v>
      </c>
      <c r="F17" s="144" t="s">
        <v>140</v>
      </c>
    </row>
    <row r="18" spans="2:6" x14ac:dyDescent="0.25">
      <c r="B18" s="155"/>
      <c r="C18" s="143"/>
      <c r="D18" s="141"/>
      <c r="E18" s="105">
        <f t="shared" si="0"/>
        <v>0</v>
      </c>
      <c r="F18" s="144" t="s">
        <v>140</v>
      </c>
    </row>
    <row r="19" spans="2:6" x14ac:dyDescent="0.25">
      <c r="B19" s="155"/>
      <c r="C19" s="143"/>
      <c r="D19" s="141"/>
      <c r="E19" s="105">
        <f t="shared" si="0"/>
        <v>0</v>
      </c>
      <c r="F19" s="144" t="s">
        <v>140</v>
      </c>
    </row>
    <row r="20" spans="2:6" x14ac:dyDescent="0.25">
      <c r="B20" s="155"/>
      <c r="C20" s="143"/>
      <c r="D20" s="141"/>
      <c r="E20" s="105">
        <f t="shared" si="0"/>
        <v>0</v>
      </c>
      <c r="F20" s="144" t="s">
        <v>140</v>
      </c>
    </row>
    <row r="21" spans="2:6" x14ac:dyDescent="0.25">
      <c r="B21" s="155"/>
      <c r="C21" s="143"/>
      <c r="D21" s="141"/>
      <c r="E21" s="105">
        <f t="shared" si="0"/>
        <v>0</v>
      </c>
      <c r="F21" s="144" t="s">
        <v>140</v>
      </c>
    </row>
    <row r="22" spans="2:6" x14ac:dyDescent="0.25">
      <c r="B22" s="155"/>
      <c r="C22" s="143"/>
      <c r="D22" s="141"/>
      <c r="E22" s="105">
        <f t="shared" si="0"/>
        <v>0</v>
      </c>
      <c r="F22" s="144" t="s">
        <v>140</v>
      </c>
    </row>
    <row r="23" spans="2:6" x14ac:dyDescent="0.25">
      <c r="B23" s="155"/>
      <c r="C23" s="143"/>
      <c r="D23" s="141"/>
      <c r="E23" s="105">
        <f t="shared" si="0"/>
        <v>0</v>
      </c>
      <c r="F23" s="144" t="s">
        <v>140</v>
      </c>
    </row>
    <row r="24" spans="2:6" x14ac:dyDescent="0.25">
      <c r="B24" s="155"/>
      <c r="C24" s="143"/>
      <c r="D24" s="141"/>
      <c r="E24" s="105">
        <f t="shared" si="0"/>
        <v>0</v>
      </c>
      <c r="F24" s="144" t="s">
        <v>140</v>
      </c>
    </row>
    <row r="25" spans="2:6" x14ac:dyDescent="0.25">
      <c r="B25" s="155"/>
      <c r="C25" s="143"/>
      <c r="D25" s="141"/>
      <c r="E25" s="105">
        <f t="shared" si="0"/>
        <v>0</v>
      </c>
      <c r="F25" s="144" t="s">
        <v>140</v>
      </c>
    </row>
    <row r="26" spans="2:6" x14ac:dyDescent="0.25">
      <c r="B26" s="155"/>
      <c r="C26" s="143"/>
      <c r="D26" s="141"/>
      <c r="E26" s="105">
        <f t="shared" si="0"/>
        <v>0</v>
      </c>
      <c r="F26" s="144" t="s">
        <v>140</v>
      </c>
    </row>
    <row r="27" spans="2:6" x14ac:dyDescent="0.25">
      <c r="B27" s="155"/>
      <c r="C27" s="143"/>
      <c r="D27" s="141"/>
      <c r="E27" s="105">
        <f t="shared" si="0"/>
        <v>0</v>
      </c>
      <c r="F27" s="144" t="s">
        <v>140</v>
      </c>
    </row>
    <row r="28" spans="2:6" x14ac:dyDescent="0.25">
      <c r="B28" s="155"/>
      <c r="C28" s="143"/>
      <c r="D28" s="141"/>
      <c r="E28" s="105">
        <f t="shared" si="0"/>
        <v>0</v>
      </c>
      <c r="F28" s="144" t="s">
        <v>140</v>
      </c>
    </row>
    <row r="29" spans="2:6" hidden="1" x14ac:dyDescent="0.25">
      <c r="B29" s="155"/>
      <c r="C29" s="143"/>
      <c r="D29" s="141"/>
      <c r="E29" s="105">
        <f t="shared" si="0"/>
        <v>0</v>
      </c>
      <c r="F29" s="144" t="s">
        <v>140</v>
      </c>
    </row>
    <row r="30" spans="2:6" hidden="1" x14ac:dyDescent="0.25">
      <c r="B30" s="155"/>
      <c r="C30" s="143"/>
      <c r="D30" s="141"/>
      <c r="E30" s="105">
        <f t="shared" si="0"/>
        <v>0</v>
      </c>
      <c r="F30" s="144" t="s">
        <v>140</v>
      </c>
    </row>
    <row r="31" spans="2:6" hidden="1" x14ac:dyDescent="0.25">
      <c r="B31" s="155"/>
      <c r="C31" s="143"/>
      <c r="D31" s="141"/>
      <c r="E31" s="105">
        <f t="shared" si="0"/>
        <v>0</v>
      </c>
      <c r="F31" s="144" t="s">
        <v>140</v>
      </c>
    </row>
    <row r="32" spans="2:6" hidden="1" x14ac:dyDescent="0.25">
      <c r="B32" s="155"/>
      <c r="C32" s="143"/>
      <c r="D32" s="141"/>
      <c r="E32" s="105">
        <f t="shared" si="0"/>
        <v>0</v>
      </c>
      <c r="F32" s="144" t="s">
        <v>140</v>
      </c>
    </row>
    <row r="33" spans="2:6" hidden="1" x14ac:dyDescent="0.25">
      <c r="B33" s="155"/>
      <c r="C33" s="143"/>
      <c r="D33" s="141"/>
      <c r="E33" s="105">
        <f t="shared" si="0"/>
        <v>0</v>
      </c>
      <c r="F33" s="144" t="s">
        <v>140</v>
      </c>
    </row>
    <row r="34" spans="2:6" hidden="1" x14ac:dyDescent="0.25">
      <c r="B34" s="155"/>
      <c r="C34" s="143"/>
      <c r="D34" s="141"/>
      <c r="E34" s="105">
        <f t="shared" si="0"/>
        <v>0</v>
      </c>
      <c r="F34" s="144" t="s">
        <v>140</v>
      </c>
    </row>
    <row r="35" spans="2:6" hidden="1" x14ac:dyDescent="0.25">
      <c r="B35" s="155"/>
      <c r="C35" s="143"/>
      <c r="D35" s="141"/>
      <c r="E35" s="105">
        <f t="shared" si="0"/>
        <v>0</v>
      </c>
      <c r="F35" s="144" t="s">
        <v>140</v>
      </c>
    </row>
    <row r="36" spans="2:6" hidden="1" x14ac:dyDescent="0.25">
      <c r="B36" s="155"/>
      <c r="C36" s="143"/>
      <c r="D36" s="141"/>
      <c r="E36" s="105">
        <f t="shared" si="0"/>
        <v>0</v>
      </c>
      <c r="F36" s="144" t="s">
        <v>140</v>
      </c>
    </row>
    <row r="37" spans="2:6" hidden="1" x14ac:dyDescent="0.25">
      <c r="B37" s="155"/>
      <c r="C37" s="143"/>
      <c r="D37" s="141"/>
      <c r="E37" s="105">
        <f t="shared" si="0"/>
        <v>0</v>
      </c>
      <c r="F37" s="144" t="s">
        <v>140</v>
      </c>
    </row>
    <row r="38" spans="2:6" hidden="1" x14ac:dyDescent="0.25">
      <c r="B38" s="155"/>
      <c r="C38" s="143"/>
      <c r="D38" s="141"/>
      <c r="E38" s="105">
        <f t="shared" si="0"/>
        <v>0</v>
      </c>
      <c r="F38" s="144" t="s">
        <v>140</v>
      </c>
    </row>
    <row r="39" spans="2:6" hidden="1" x14ac:dyDescent="0.25">
      <c r="B39" s="155"/>
      <c r="C39" s="143"/>
      <c r="D39" s="141"/>
      <c r="E39" s="105">
        <f t="shared" si="0"/>
        <v>0</v>
      </c>
      <c r="F39" s="144" t="s">
        <v>140</v>
      </c>
    </row>
    <row r="40" spans="2:6" hidden="1" x14ac:dyDescent="0.25">
      <c r="B40" s="155"/>
      <c r="C40" s="143"/>
      <c r="D40" s="141"/>
      <c r="E40" s="105">
        <f t="shared" si="0"/>
        <v>0</v>
      </c>
      <c r="F40" s="144" t="s">
        <v>140</v>
      </c>
    </row>
    <row r="41" spans="2:6" hidden="1" x14ac:dyDescent="0.25">
      <c r="B41" s="155"/>
      <c r="C41" s="143"/>
      <c r="D41" s="141"/>
      <c r="E41" s="105">
        <f t="shared" si="0"/>
        <v>0</v>
      </c>
      <c r="F41" s="144" t="s">
        <v>140</v>
      </c>
    </row>
    <row r="42" spans="2:6" hidden="1" x14ac:dyDescent="0.25">
      <c r="B42" s="155"/>
      <c r="C42" s="143"/>
      <c r="D42" s="141"/>
      <c r="E42" s="105">
        <f t="shared" si="0"/>
        <v>0</v>
      </c>
      <c r="F42" s="144" t="s">
        <v>140</v>
      </c>
    </row>
    <row r="43" spans="2:6" hidden="1" x14ac:dyDescent="0.25">
      <c r="B43" s="155"/>
      <c r="C43" s="143"/>
      <c r="D43" s="141"/>
      <c r="E43" s="105">
        <f t="shared" si="0"/>
        <v>0</v>
      </c>
      <c r="F43" s="144" t="s">
        <v>140</v>
      </c>
    </row>
    <row r="44" spans="2:6" hidden="1" x14ac:dyDescent="0.25">
      <c r="B44" s="155"/>
      <c r="C44" s="143"/>
      <c r="D44" s="141"/>
      <c r="E44" s="105">
        <f t="shared" si="0"/>
        <v>0</v>
      </c>
      <c r="F44" s="144" t="s">
        <v>140</v>
      </c>
    </row>
    <row r="45" spans="2:6" hidden="1" x14ac:dyDescent="0.25">
      <c r="B45" s="155"/>
      <c r="C45" s="143"/>
      <c r="D45" s="141"/>
      <c r="E45" s="105">
        <f t="shared" si="0"/>
        <v>0</v>
      </c>
      <c r="F45" s="144" t="s">
        <v>140</v>
      </c>
    </row>
    <row r="46" spans="2:6" hidden="1" x14ac:dyDescent="0.25">
      <c r="B46" s="155"/>
      <c r="C46" s="143"/>
      <c r="D46" s="141"/>
      <c r="E46" s="105">
        <f t="shared" si="0"/>
        <v>0</v>
      </c>
      <c r="F46" s="144" t="s">
        <v>140</v>
      </c>
    </row>
    <row r="47" spans="2:6" hidden="1" x14ac:dyDescent="0.25">
      <c r="B47" s="155"/>
      <c r="C47" s="143"/>
      <c r="D47" s="141"/>
      <c r="E47" s="105">
        <f t="shared" si="0"/>
        <v>0</v>
      </c>
      <c r="F47" s="144"/>
    </row>
    <row r="48" spans="2:6" hidden="1" x14ac:dyDescent="0.25">
      <c r="B48" s="155"/>
      <c r="C48" s="143"/>
      <c r="D48" s="141"/>
      <c r="E48" s="105">
        <f t="shared" si="0"/>
        <v>0</v>
      </c>
      <c r="F48" s="144"/>
    </row>
    <row r="49" spans="2:6" hidden="1" x14ac:dyDescent="0.25">
      <c r="B49" s="155"/>
      <c r="C49" s="143"/>
      <c r="D49" s="141"/>
      <c r="E49" s="105">
        <f t="shared" si="0"/>
        <v>0</v>
      </c>
      <c r="F49" s="144"/>
    </row>
    <row r="50" spans="2:6" hidden="1" x14ac:dyDescent="0.25">
      <c r="B50" s="155"/>
      <c r="C50" s="143"/>
      <c r="D50" s="141"/>
      <c r="E50" s="105">
        <f t="shared" si="0"/>
        <v>0</v>
      </c>
      <c r="F50" s="144"/>
    </row>
    <row r="51" spans="2:6" hidden="1" x14ac:dyDescent="0.25">
      <c r="B51" s="155"/>
      <c r="C51" s="143"/>
      <c r="D51" s="141"/>
      <c r="E51" s="105">
        <f t="shared" si="0"/>
        <v>0</v>
      </c>
      <c r="F51" s="144" t="s">
        <v>140</v>
      </c>
    </row>
    <row r="52" spans="2:6" hidden="1" x14ac:dyDescent="0.25">
      <c r="B52" s="155"/>
      <c r="C52" s="143"/>
      <c r="D52" s="141"/>
      <c r="E52" s="105">
        <f t="shared" si="0"/>
        <v>0</v>
      </c>
      <c r="F52" s="144" t="s">
        <v>140</v>
      </c>
    </row>
    <row r="53" spans="2:6" hidden="1" x14ac:dyDescent="0.25">
      <c r="B53" s="155"/>
      <c r="C53" s="143"/>
      <c r="D53" s="141"/>
      <c r="E53" s="105">
        <f t="shared" si="0"/>
        <v>0</v>
      </c>
      <c r="F53" s="144" t="s">
        <v>140</v>
      </c>
    </row>
    <row r="54" spans="2:6" hidden="1" x14ac:dyDescent="0.25">
      <c r="B54" s="155"/>
      <c r="C54" s="143"/>
      <c r="D54" s="141"/>
      <c r="E54" s="105">
        <f t="shared" si="0"/>
        <v>0</v>
      </c>
      <c r="F54" s="144" t="s">
        <v>140</v>
      </c>
    </row>
    <row r="55" spans="2:6" hidden="1" x14ac:dyDescent="0.25">
      <c r="B55" s="155"/>
      <c r="C55" s="143"/>
      <c r="D55" s="141"/>
      <c r="E55" s="105">
        <f t="shared" si="0"/>
        <v>0</v>
      </c>
      <c r="F55" s="144" t="s">
        <v>140</v>
      </c>
    </row>
    <row r="56" spans="2:6" x14ac:dyDescent="0.25">
      <c r="B56" s="20" t="str">
        <f>'Module Summary'!B48</f>
        <v>Subtotal - Core Modules</v>
      </c>
      <c r="C56" s="30">
        <f ca="1">SUM(C6:OFFSET(C56,-1,0))</f>
        <v>0</v>
      </c>
      <c r="D56" s="2" t="s">
        <v>35</v>
      </c>
      <c r="E56" s="53">
        <f ca="1">SUM(E6:OFFSET(E56,-1,0))</f>
        <v>0</v>
      </c>
      <c r="F56" s="82"/>
    </row>
    <row r="57" spans="2:6" hidden="1" x14ac:dyDescent="0.25">
      <c r="B57" s="385" t="str">
        <f>'Module Summary'!B49</f>
        <v>Expanded Modules</v>
      </c>
      <c r="C57" s="364"/>
      <c r="D57" s="364"/>
      <c r="E57" s="364"/>
      <c r="F57" s="386"/>
    </row>
    <row r="58" spans="2:6" hidden="1" x14ac:dyDescent="0.25">
      <c r="B58" s="155"/>
      <c r="C58" s="143"/>
      <c r="D58" s="141"/>
      <c r="E58" s="105">
        <f>IF(ISNUMBER(C58*D58),C58*D58,"N/A")</f>
        <v>0</v>
      </c>
      <c r="F58" s="144"/>
    </row>
    <row r="59" spans="2:6" hidden="1" x14ac:dyDescent="0.25">
      <c r="B59" s="155"/>
      <c r="C59" s="143"/>
      <c r="D59" s="141"/>
      <c r="E59" s="105">
        <f t="shared" ref="E59:E106" si="1">IF(ISNUMBER(C59*D59),C59*D59,"N/A")</f>
        <v>0</v>
      </c>
      <c r="F59" s="144"/>
    </row>
    <row r="60" spans="2:6" hidden="1" x14ac:dyDescent="0.25">
      <c r="B60" s="155"/>
      <c r="C60" s="143"/>
      <c r="D60" s="141"/>
      <c r="E60" s="105">
        <f t="shared" si="1"/>
        <v>0</v>
      </c>
      <c r="F60" s="144"/>
    </row>
    <row r="61" spans="2:6" hidden="1" x14ac:dyDescent="0.25">
      <c r="B61" s="155"/>
      <c r="C61" s="143"/>
      <c r="D61" s="141"/>
      <c r="E61" s="105">
        <f t="shared" si="1"/>
        <v>0</v>
      </c>
      <c r="F61" s="144"/>
    </row>
    <row r="62" spans="2:6" hidden="1" x14ac:dyDescent="0.25">
      <c r="B62" s="155"/>
      <c r="C62" s="143"/>
      <c r="D62" s="141"/>
      <c r="E62" s="105">
        <f t="shared" si="1"/>
        <v>0</v>
      </c>
      <c r="F62" s="144"/>
    </row>
    <row r="63" spans="2:6" hidden="1" x14ac:dyDescent="0.25">
      <c r="B63" s="155"/>
      <c r="C63" s="143"/>
      <c r="D63" s="141"/>
      <c r="E63" s="105">
        <f t="shared" si="1"/>
        <v>0</v>
      </c>
      <c r="F63" s="144"/>
    </row>
    <row r="64" spans="2:6" hidden="1" x14ac:dyDescent="0.25">
      <c r="B64" s="155"/>
      <c r="C64" s="143"/>
      <c r="D64" s="141"/>
      <c r="E64" s="105">
        <f t="shared" si="1"/>
        <v>0</v>
      </c>
      <c r="F64" s="144"/>
    </row>
    <row r="65" spans="2:6" hidden="1" x14ac:dyDescent="0.25">
      <c r="B65" s="155"/>
      <c r="C65" s="143"/>
      <c r="D65" s="141"/>
      <c r="E65" s="105">
        <f t="shared" si="1"/>
        <v>0</v>
      </c>
      <c r="F65" s="144"/>
    </row>
    <row r="66" spans="2:6" hidden="1" x14ac:dyDescent="0.25">
      <c r="B66" s="155"/>
      <c r="C66" s="143"/>
      <c r="D66" s="141"/>
      <c r="E66" s="105">
        <f t="shared" si="1"/>
        <v>0</v>
      </c>
      <c r="F66" s="144"/>
    </row>
    <row r="67" spans="2:6" hidden="1" x14ac:dyDescent="0.25">
      <c r="B67" s="155"/>
      <c r="C67" s="143"/>
      <c r="D67" s="141"/>
      <c r="E67" s="105">
        <f t="shared" si="1"/>
        <v>0</v>
      </c>
      <c r="F67" s="144"/>
    </row>
    <row r="68" spans="2:6" hidden="1" x14ac:dyDescent="0.25">
      <c r="B68" s="155"/>
      <c r="C68" s="143"/>
      <c r="D68" s="141"/>
      <c r="E68" s="105">
        <f t="shared" si="1"/>
        <v>0</v>
      </c>
      <c r="F68" s="144"/>
    </row>
    <row r="69" spans="2:6" hidden="1" x14ac:dyDescent="0.25">
      <c r="B69" s="155"/>
      <c r="C69" s="143"/>
      <c r="D69" s="141"/>
      <c r="E69" s="105">
        <f t="shared" si="1"/>
        <v>0</v>
      </c>
      <c r="F69" s="144"/>
    </row>
    <row r="70" spans="2:6" hidden="1" x14ac:dyDescent="0.25">
      <c r="B70" s="155"/>
      <c r="C70" s="143"/>
      <c r="D70" s="141"/>
      <c r="E70" s="105">
        <f t="shared" si="1"/>
        <v>0</v>
      </c>
      <c r="F70" s="144"/>
    </row>
    <row r="71" spans="2:6" hidden="1" x14ac:dyDescent="0.25">
      <c r="B71" s="155"/>
      <c r="C71" s="143"/>
      <c r="D71" s="141"/>
      <c r="E71" s="105">
        <f t="shared" si="1"/>
        <v>0</v>
      </c>
      <c r="F71" s="144"/>
    </row>
    <row r="72" spans="2:6" hidden="1" x14ac:dyDescent="0.25">
      <c r="B72" s="155"/>
      <c r="C72" s="143"/>
      <c r="D72" s="141"/>
      <c r="E72" s="105">
        <f t="shared" si="1"/>
        <v>0</v>
      </c>
      <c r="F72" s="144"/>
    </row>
    <row r="73" spans="2:6" hidden="1" x14ac:dyDescent="0.25">
      <c r="B73" s="155"/>
      <c r="C73" s="143"/>
      <c r="D73" s="141"/>
      <c r="E73" s="105">
        <f t="shared" si="1"/>
        <v>0</v>
      </c>
      <c r="F73" s="144"/>
    </row>
    <row r="74" spans="2:6" hidden="1" x14ac:dyDescent="0.25">
      <c r="B74" s="155"/>
      <c r="C74" s="143"/>
      <c r="D74" s="141"/>
      <c r="E74" s="105">
        <f t="shared" si="1"/>
        <v>0</v>
      </c>
      <c r="F74" s="144"/>
    </row>
    <row r="75" spans="2:6" hidden="1" x14ac:dyDescent="0.25">
      <c r="B75" s="155"/>
      <c r="C75" s="143"/>
      <c r="D75" s="141"/>
      <c r="E75" s="105">
        <f t="shared" si="1"/>
        <v>0</v>
      </c>
      <c r="F75" s="144"/>
    </row>
    <row r="76" spans="2:6" hidden="1" x14ac:dyDescent="0.25">
      <c r="B76" s="155"/>
      <c r="C76" s="143"/>
      <c r="D76" s="141"/>
      <c r="E76" s="105">
        <f t="shared" si="1"/>
        <v>0</v>
      </c>
      <c r="F76" s="144"/>
    </row>
    <row r="77" spans="2:6" hidden="1" x14ac:dyDescent="0.25">
      <c r="B77" s="155"/>
      <c r="C77" s="143"/>
      <c r="D77" s="141"/>
      <c r="E77" s="105">
        <f t="shared" si="1"/>
        <v>0</v>
      </c>
      <c r="F77" s="144"/>
    </row>
    <row r="78" spans="2:6" hidden="1" x14ac:dyDescent="0.25">
      <c r="B78" s="155"/>
      <c r="C78" s="143"/>
      <c r="D78" s="141"/>
      <c r="E78" s="105">
        <f t="shared" si="1"/>
        <v>0</v>
      </c>
      <c r="F78" s="144"/>
    </row>
    <row r="79" spans="2:6" hidden="1" x14ac:dyDescent="0.25">
      <c r="B79" s="155"/>
      <c r="C79" s="143"/>
      <c r="D79" s="141"/>
      <c r="E79" s="105">
        <f t="shared" si="1"/>
        <v>0</v>
      </c>
      <c r="F79" s="144"/>
    </row>
    <row r="80" spans="2:6" hidden="1" x14ac:dyDescent="0.25">
      <c r="B80" s="155"/>
      <c r="C80" s="143"/>
      <c r="D80" s="141"/>
      <c r="E80" s="105">
        <f t="shared" si="1"/>
        <v>0</v>
      </c>
      <c r="F80" s="144"/>
    </row>
    <row r="81" spans="2:6" hidden="1" x14ac:dyDescent="0.25">
      <c r="B81" s="155"/>
      <c r="C81" s="143"/>
      <c r="D81" s="141"/>
      <c r="E81" s="105">
        <f t="shared" si="1"/>
        <v>0</v>
      </c>
      <c r="F81" s="144"/>
    </row>
    <row r="82" spans="2:6" hidden="1" x14ac:dyDescent="0.25">
      <c r="B82" s="155"/>
      <c r="C82" s="143"/>
      <c r="D82" s="141"/>
      <c r="E82" s="105">
        <f t="shared" si="1"/>
        <v>0</v>
      </c>
      <c r="F82" s="144"/>
    </row>
    <row r="83" spans="2:6" hidden="1" x14ac:dyDescent="0.25">
      <c r="B83" s="155"/>
      <c r="C83" s="143"/>
      <c r="D83" s="141"/>
      <c r="E83" s="105">
        <f t="shared" si="1"/>
        <v>0</v>
      </c>
      <c r="F83" s="144"/>
    </row>
    <row r="84" spans="2:6" hidden="1" x14ac:dyDescent="0.25">
      <c r="B84" s="155"/>
      <c r="C84" s="143"/>
      <c r="D84" s="141"/>
      <c r="E84" s="105">
        <f t="shared" si="1"/>
        <v>0</v>
      </c>
      <c r="F84" s="144"/>
    </row>
    <row r="85" spans="2:6" hidden="1" x14ac:dyDescent="0.25">
      <c r="B85" s="155"/>
      <c r="C85" s="143"/>
      <c r="D85" s="141"/>
      <c r="E85" s="105">
        <f t="shared" si="1"/>
        <v>0</v>
      </c>
      <c r="F85" s="144"/>
    </row>
    <row r="86" spans="2:6" hidden="1" x14ac:dyDescent="0.25">
      <c r="B86" s="155"/>
      <c r="C86" s="143"/>
      <c r="D86" s="141"/>
      <c r="E86" s="105">
        <f t="shared" si="1"/>
        <v>0</v>
      </c>
      <c r="F86" s="144"/>
    </row>
    <row r="87" spans="2:6" hidden="1" x14ac:dyDescent="0.25">
      <c r="B87" s="155"/>
      <c r="C87" s="143"/>
      <c r="D87" s="141"/>
      <c r="E87" s="105">
        <f t="shared" si="1"/>
        <v>0</v>
      </c>
      <c r="F87" s="144"/>
    </row>
    <row r="88" spans="2:6" hidden="1" x14ac:dyDescent="0.25">
      <c r="B88" s="155"/>
      <c r="C88" s="143"/>
      <c r="D88" s="141"/>
      <c r="E88" s="105">
        <f t="shared" si="1"/>
        <v>0</v>
      </c>
      <c r="F88" s="144"/>
    </row>
    <row r="89" spans="2:6" hidden="1" x14ac:dyDescent="0.25">
      <c r="B89" s="155"/>
      <c r="C89" s="143"/>
      <c r="D89" s="141"/>
      <c r="E89" s="105">
        <f t="shared" si="1"/>
        <v>0</v>
      </c>
      <c r="F89" s="144"/>
    </row>
    <row r="90" spans="2:6" hidden="1" x14ac:dyDescent="0.25">
      <c r="B90" s="155"/>
      <c r="C90" s="143"/>
      <c r="D90" s="141"/>
      <c r="E90" s="105">
        <f t="shared" si="1"/>
        <v>0</v>
      </c>
      <c r="F90" s="144"/>
    </row>
    <row r="91" spans="2:6" hidden="1" x14ac:dyDescent="0.25">
      <c r="B91" s="155"/>
      <c r="C91" s="143"/>
      <c r="D91" s="141"/>
      <c r="E91" s="105">
        <f t="shared" si="1"/>
        <v>0</v>
      </c>
      <c r="F91" s="144"/>
    </row>
    <row r="92" spans="2:6" hidden="1" x14ac:dyDescent="0.25">
      <c r="B92" s="155"/>
      <c r="C92" s="143"/>
      <c r="D92" s="141"/>
      <c r="E92" s="105">
        <f t="shared" si="1"/>
        <v>0</v>
      </c>
      <c r="F92" s="144"/>
    </row>
    <row r="93" spans="2:6" hidden="1" x14ac:dyDescent="0.25">
      <c r="B93" s="155"/>
      <c r="C93" s="143"/>
      <c r="D93" s="141"/>
      <c r="E93" s="105">
        <f t="shared" si="1"/>
        <v>0</v>
      </c>
      <c r="F93" s="144"/>
    </row>
    <row r="94" spans="2:6" hidden="1" x14ac:dyDescent="0.25">
      <c r="B94" s="155"/>
      <c r="C94" s="143"/>
      <c r="D94" s="141"/>
      <c r="E94" s="105">
        <f t="shared" si="1"/>
        <v>0</v>
      </c>
      <c r="F94" s="144"/>
    </row>
    <row r="95" spans="2:6" hidden="1" x14ac:dyDescent="0.25">
      <c r="B95" s="155"/>
      <c r="C95" s="143"/>
      <c r="D95" s="141"/>
      <c r="E95" s="105">
        <f t="shared" si="1"/>
        <v>0</v>
      </c>
      <c r="F95" s="144"/>
    </row>
    <row r="96" spans="2:6" hidden="1" x14ac:dyDescent="0.25">
      <c r="B96" s="155"/>
      <c r="C96" s="143"/>
      <c r="D96" s="141"/>
      <c r="E96" s="105">
        <f t="shared" si="1"/>
        <v>0</v>
      </c>
      <c r="F96" s="144"/>
    </row>
    <row r="97" spans="2:6" hidden="1" x14ac:dyDescent="0.25">
      <c r="B97" s="155"/>
      <c r="C97" s="143"/>
      <c r="D97" s="141"/>
      <c r="E97" s="105">
        <f t="shared" si="1"/>
        <v>0</v>
      </c>
      <c r="F97" s="144"/>
    </row>
    <row r="98" spans="2:6" hidden="1" x14ac:dyDescent="0.25">
      <c r="B98" s="155"/>
      <c r="C98" s="143"/>
      <c r="D98" s="141"/>
      <c r="E98" s="105">
        <f t="shared" si="1"/>
        <v>0</v>
      </c>
      <c r="F98" s="144"/>
    </row>
    <row r="99" spans="2:6" hidden="1" x14ac:dyDescent="0.25">
      <c r="B99" s="155"/>
      <c r="C99" s="143"/>
      <c r="D99" s="141"/>
      <c r="E99" s="105">
        <f t="shared" si="1"/>
        <v>0</v>
      </c>
      <c r="F99" s="144"/>
    </row>
    <row r="100" spans="2:6" hidden="1" x14ac:dyDescent="0.25">
      <c r="B100" s="155"/>
      <c r="C100" s="143"/>
      <c r="D100" s="141"/>
      <c r="E100" s="105">
        <f t="shared" si="1"/>
        <v>0</v>
      </c>
      <c r="F100" s="144"/>
    </row>
    <row r="101" spans="2:6" hidden="1" x14ac:dyDescent="0.25">
      <c r="B101" s="155"/>
      <c r="C101" s="143"/>
      <c r="D101" s="141"/>
      <c r="E101" s="105">
        <f t="shared" si="1"/>
        <v>0</v>
      </c>
      <c r="F101" s="144"/>
    </row>
    <row r="102" spans="2:6" hidden="1" x14ac:dyDescent="0.25">
      <c r="B102" s="155"/>
      <c r="C102" s="143"/>
      <c r="D102" s="141"/>
      <c r="E102" s="105">
        <f t="shared" si="1"/>
        <v>0</v>
      </c>
      <c r="F102" s="144"/>
    </row>
    <row r="103" spans="2:6" hidden="1" x14ac:dyDescent="0.25">
      <c r="B103" s="155"/>
      <c r="C103" s="143"/>
      <c r="D103" s="141"/>
      <c r="E103" s="105">
        <f t="shared" si="1"/>
        <v>0</v>
      </c>
      <c r="F103" s="144"/>
    </row>
    <row r="104" spans="2:6" hidden="1" x14ac:dyDescent="0.25">
      <c r="B104" s="155"/>
      <c r="C104" s="143"/>
      <c r="D104" s="141"/>
      <c r="E104" s="105">
        <f t="shared" si="1"/>
        <v>0</v>
      </c>
      <c r="F104" s="144"/>
    </row>
    <row r="105" spans="2:6" hidden="1" x14ac:dyDescent="0.25">
      <c r="B105" s="155"/>
      <c r="C105" s="143"/>
      <c r="D105" s="141"/>
      <c r="E105" s="105">
        <f t="shared" si="1"/>
        <v>0</v>
      </c>
      <c r="F105" s="144"/>
    </row>
    <row r="106" spans="2:6" hidden="1" x14ac:dyDescent="0.25">
      <c r="B106" s="155"/>
      <c r="C106" s="143"/>
      <c r="D106" s="141"/>
      <c r="E106" s="105">
        <f t="shared" si="1"/>
        <v>0</v>
      </c>
      <c r="F106" s="144"/>
    </row>
    <row r="107" spans="2:6" hidden="1" x14ac:dyDescent="0.25">
      <c r="B107" s="155"/>
      <c r="C107" s="143"/>
      <c r="D107" s="141"/>
      <c r="E107" s="105">
        <f>IF(ISNUMBER(C107*D107),C107*D107,"N/A")</f>
        <v>0</v>
      </c>
      <c r="F107" s="144"/>
    </row>
    <row r="108" spans="2:6" hidden="1" x14ac:dyDescent="0.25">
      <c r="B108" s="19" t="str">
        <f>'Module Summary'!B90</f>
        <v>Subtotal - Expanded Modules</v>
      </c>
      <c r="C108" s="48">
        <f ca="1">SUM(C58:OFFSET(C108,-1,0))</f>
        <v>0</v>
      </c>
      <c r="D108" s="54" t="s">
        <v>35</v>
      </c>
      <c r="E108" s="54">
        <f ca="1">SUM(E58:OFFSET(E108,-1,0))</f>
        <v>0</v>
      </c>
      <c r="F108" s="83"/>
    </row>
    <row r="109" spans="2:6" s="1" customFormat="1" ht="15.75" thickBot="1" x14ac:dyDescent="0.3">
      <c r="B109" s="3" t="str">
        <f>'Module Summary'!B91</f>
        <v>Grand Total</v>
      </c>
      <c r="C109" s="80">
        <f ca="1">SUM(C56,C108)</f>
        <v>0</v>
      </c>
      <c r="D109" s="52" t="s">
        <v>35</v>
      </c>
      <c r="E109" s="52">
        <f ca="1">SUM(E56,E108)</f>
        <v>0</v>
      </c>
      <c r="F109" s="84"/>
    </row>
    <row r="110" spans="2:6" x14ac:dyDescent="0.25"/>
  </sheetData>
  <sheetProtection algorithmName="SHA-512" hashValue="6mLVR4WzIhomUq6xyXMfbIDjemwWPpPqFCxNep1Z9PlytYzOiObEtbM983AhxAsUpJ3s/pNgyWkQlesGAXmhWg==" saltValue="eHGp9I2VsIVN5YxcgkYSHw==" spinCount="100000" sheet="1" formatRows="0"/>
  <mergeCells count="4">
    <mergeCell ref="B2:F2"/>
    <mergeCell ref="B5:F5"/>
    <mergeCell ref="C3:F3"/>
    <mergeCell ref="B57:F57"/>
  </mergeCells>
  <dataValidations disablePrompts="1" count="1">
    <dataValidation type="decimal" operator="greaterThanOrEqual" allowBlank="1" showErrorMessage="1" errorTitle="Invalid Entry" error="Please enter numeric values only and type any text in the comments column." sqref="C6:D55 C58:D107">
      <formula1>0</formula1>
    </dataValidation>
  </dataValidations>
  <printOptions horizontalCentered="1"/>
  <pageMargins left="0.7" right="0.7" top="0.75" bottom="0.75" header="0.3" footer="0.3"/>
  <pageSetup scale="45" fitToHeight="0" orientation="landscape" r:id="rId1"/>
  <headerFooter>
    <oddHeader>&amp;C&amp;"-,Bold"&amp;F
&amp;"-,Italic"&amp;A</oddHeader>
  </headerFooter>
  <extLst>
    <ext xmlns:x14="http://schemas.microsoft.com/office/spreadsheetml/2009/9/main" uri="{78C0D931-6437-407d-A8EE-F0AAD7539E65}">
      <x14:conditionalFormattings>
        <x14:conditionalFormatting xmlns:xm="http://schemas.microsoft.com/office/excel/2006/main">
          <x14:cfRule type="expression" priority="509" id="{1FB2D073-0A0B-4917-ACD6-6FB6CA46DC9E}">
            <xm:f>'Vendor Checklist'!$D$45='Vendor Checklist'!$AA$1</xm:f>
            <x14:dxf>
              <fill>
                <patternFill>
                  <bgColor rgb="FFFFFF00"/>
                </patternFill>
              </fill>
            </x14:dxf>
          </x14:cfRule>
          <xm:sqref>F6:F55 F58:F107 B6:D55 B58:D107</xm:sqref>
        </x14:conditionalFormatting>
        <x14:conditionalFormatting xmlns:xm="http://schemas.microsoft.com/office/excel/2006/main">
          <x14:cfRule type="expression" priority="513" id="{81DA9699-17B3-4DE4-BA82-867645C2944C}">
            <xm:f>'Vendor Checklist'!$D$45='Vendor Checklist'!$AA$1</xm:f>
            <x14:dxf>
              <font>
                <color theme="0"/>
              </font>
            </x14:dxf>
          </x14:cfRule>
          <xm:sqref>C3:F3</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3"/>
  </sheetPr>
  <dimension ref="A1:N144"/>
  <sheetViews>
    <sheetView showGridLines="0" topLeftCell="B1" zoomScaleNormal="100" workbookViewId="0">
      <selection activeCell="C4" sqref="C4:C5"/>
    </sheetView>
  </sheetViews>
  <sheetFormatPr defaultColWidth="0" defaultRowHeight="15" zeroHeight="1" x14ac:dyDescent="0.25"/>
  <cols>
    <col min="1" max="1" width="2.140625" customWidth="1"/>
    <col min="2" max="2" width="36.7109375" customWidth="1"/>
    <col min="3" max="3" width="68.28515625" customWidth="1"/>
    <col min="4" max="4" width="10.28515625" customWidth="1"/>
    <col min="5" max="5" width="10.140625" customWidth="1"/>
    <col min="6" max="9" width="15.5703125" customWidth="1"/>
    <col min="10" max="10" width="35.7109375" customWidth="1"/>
    <col min="11" max="11" width="4.140625" customWidth="1"/>
    <col min="12" max="14" width="0" hidden="1" customWidth="1"/>
    <col min="15" max="16384" width="8.85546875" hidden="1"/>
  </cols>
  <sheetData>
    <row r="1" spans="2:14" x14ac:dyDescent="0.25"/>
    <row r="2" spans="2:14" x14ac:dyDescent="0.25">
      <c r="B2" s="423" t="str">
        <f>'Vendor Checklist'!D6</f>
        <v>Vendor Name</v>
      </c>
      <c r="C2" s="424"/>
      <c r="D2" s="424"/>
      <c r="E2" s="424"/>
      <c r="F2" s="424"/>
      <c r="G2" s="424"/>
      <c r="H2" s="424"/>
      <c r="I2" s="424"/>
      <c r="J2" s="424"/>
    </row>
    <row r="3" spans="2:14" ht="32.25" customHeight="1" x14ac:dyDescent="0.25">
      <c r="B3" s="157" t="s">
        <v>19</v>
      </c>
      <c r="C3" s="425" t="s">
        <v>271</v>
      </c>
      <c r="D3" s="426"/>
      <c r="E3" s="426"/>
      <c r="F3" s="426"/>
      <c r="G3" s="426"/>
      <c r="H3" s="426"/>
      <c r="I3" s="426"/>
      <c r="J3" s="426"/>
      <c r="N3" s="198"/>
    </row>
    <row r="4" spans="2:14" ht="66" customHeight="1" x14ac:dyDescent="0.25">
      <c r="B4" s="427" t="s">
        <v>272</v>
      </c>
      <c r="C4" s="427" t="s">
        <v>273</v>
      </c>
      <c r="D4" s="429" t="s">
        <v>274</v>
      </c>
      <c r="E4" s="430"/>
      <c r="F4" s="197"/>
      <c r="G4" s="206"/>
      <c r="H4" s="206"/>
      <c r="I4" s="206"/>
      <c r="J4" s="207"/>
    </row>
    <row r="5" spans="2:14" ht="60" x14ac:dyDescent="0.25">
      <c r="B5" s="428"/>
      <c r="C5" s="428"/>
      <c r="D5" s="156" t="s">
        <v>275</v>
      </c>
      <c r="E5" s="156" t="s">
        <v>276</v>
      </c>
      <c r="F5" s="196" t="s">
        <v>277</v>
      </c>
      <c r="G5" s="195" t="s">
        <v>278</v>
      </c>
      <c r="H5" s="196" t="s">
        <v>279</v>
      </c>
      <c r="I5" s="195" t="s">
        <v>280</v>
      </c>
      <c r="J5" s="159" t="s">
        <v>13</v>
      </c>
    </row>
    <row r="6" spans="2:14" x14ac:dyDescent="0.25">
      <c r="B6" s="187" t="s">
        <v>281</v>
      </c>
      <c r="C6" s="187" t="s">
        <v>282</v>
      </c>
      <c r="D6" s="186"/>
      <c r="E6" s="186"/>
      <c r="F6" s="194"/>
      <c r="G6" s="187"/>
      <c r="H6" s="187"/>
      <c r="I6" s="187"/>
      <c r="J6" s="187"/>
    </row>
    <row r="7" spans="2:14" x14ac:dyDescent="0.25">
      <c r="B7" s="168" t="s">
        <v>281</v>
      </c>
      <c r="C7" s="167" t="s">
        <v>283</v>
      </c>
      <c r="D7" s="200"/>
      <c r="E7" s="200"/>
      <c r="F7" s="201"/>
      <c r="G7" s="201"/>
      <c r="H7" s="202"/>
      <c r="I7" s="202"/>
      <c r="J7" s="199"/>
    </row>
    <row r="8" spans="2:14" ht="30" x14ac:dyDescent="0.25">
      <c r="B8" s="168" t="s">
        <v>281</v>
      </c>
      <c r="C8" s="167" t="s">
        <v>284</v>
      </c>
      <c r="D8" s="200"/>
      <c r="E8" s="200"/>
      <c r="F8" s="201"/>
      <c r="G8" s="201"/>
      <c r="H8" s="202"/>
      <c r="I8" s="202"/>
      <c r="J8" s="199"/>
    </row>
    <row r="9" spans="2:14" ht="30" x14ac:dyDescent="0.25">
      <c r="B9" s="168" t="s">
        <v>281</v>
      </c>
      <c r="C9" s="203" t="s">
        <v>285</v>
      </c>
      <c r="D9" s="200"/>
      <c r="E9" s="200"/>
      <c r="F9" s="201"/>
      <c r="G9" s="201"/>
      <c r="H9" s="202"/>
      <c r="I9" s="202"/>
      <c r="J9" s="199"/>
    </row>
    <row r="10" spans="2:14" ht="30" x14ac:dyDescent="0.25">
      <c r="B10" s="168" t="s">
        <v>281</v>
      </c>
      <c r="C10" s="203" t="s">
        <v>286</v>
      </c>
      <c r="D10" s="200"/>
      <c r="E10" s="200"/>
      <c r="F10" s="201"/>
      <c r="G10" s="201"/>
      <c r="H10" s="202"/>
      <c r="I10" s="202"/>
      <c r="J10" s="199"/>
    </row>
    <row r="11" spans="2:14" ht="30" x14ac:dyDescent="0.25">
      <c r="B11" s="168" t="s">
        <v>281</v>
      </c>
      <c r="C11" s="203" t="s">
        <v>287</v>
      </c>
      <c r="D11" s="200"/>
      <c r="E11" s="200"/>
      <c r="F11" s="201"/>
      <c r="G11" s="201"/>
      <c r="H11" s="202"/>
      <c r="I11" s="202"/>
      <c r="J11" s="199"/>
    </row>
    <row r="12" spans="2:14" x14ac:dyDescent="0.25">
      <c r="B12" s="168" t="s">
        <v>281</v>
      </c>
      <c r="C12" s="203" t="s">
        <v>288</v>
      </c>
      <c r="D12" s="200"/>
      <c r="E12" s="200"/>
      <c r="F12" s="201"/>
      <c r="G12" s="201"/>
      <c r="H12" s="202"/>
      <c r="I12" s="202"/>
      <c r="J12" s="199"/>
    </row>
    <row r="13" spans="2:14" ht="30" x14ac:dyDescent="0.25">
      <c r="B13" s="168" t="s">
        <v>281</v>
      </c>
      <c r="C13" s="203" t="s">
        <v>289</v>
      </c>
      <c r="D13" s="200"/>
      <c r="E13" s="200"/>
      <c r="F13" s="201"/>
      <c r="G13" s="201"/>
      <c r="H13" s="202"/>
      <c r="I13" s="202"/>
      <c r="J13" s="199"/>
    </row>
    <row r="14" spans="2:14" ht="30" x14ac:dyDescent="0.25">
      <c r="B14" s="168" t="s">
        <v>281</v>
      </c>
      <c r="C14" s="203" t="s">
        <v>290</v>
      </c>
      <c r="D14" s="200"/>
      <c r="E14" s="200"/>
      <c r="F14" s="201"/>
      <c r="G14" s="201"/>
      <c r="H14" s="202"/>
      <c r="I14" s="202"/>
      <c r="J14" s="199"/>
    </row>
    <row r="15" spans="2:14" x14ac:dyDescent="0.25">
      <c r="B15" s="168" t="s">
        <v>281</v>
      </c>
      <c r="C15" s="203" t="s">
        <v>291</v>
      </c>
      <c r="D15" s="200"/>
      <c r="E15" s="200"/>
      <c r="F15" s="201"/>
      <c r="G15" s="201"/>
      <c r="H15" s="202"/>
      <c r="I15" s="202"/>
      <c r="J15" s="199"/>
    </row>
    <row r="16" spans="2:14" x14ac:dyDescent="0.25">
      <c r="B16" s="168" t="s">
        <v>281</v>
      </c>
      <c r="C16" s="204" t="s">
        <v>292</v>
      </c>
      <c r="D16" s="200"/>
      <c r="E16" s="200"/>
      <c r="F16" s="201"/>
      <c r="G16" s="201"/>
      <c r="H16" s="202"/>
      <c r="I16" s="202"/>
      <c r="J16" s="199"/>
    </row>
    <row r="17" spans="2:10" ht="30" x14ac:dyDescent="0.25">
      <c r="B17" s="168" t="s">
        <v>281</v>
      </c>
      <c r="C17" s="203" t="s">
        <v>293</v>
      </c>
      <c r="D17" s="200"/>
      <c r="E17" s="200"/>
      <c r="F17" s="201"/>
      <c r="G17" s="201"/>
      <c r="H17" s="202"/>
      <c r="I17" s="202"/>
      <c r="J17" s="199"/>
    </row>
    <row r="18" spans="2:10" x14ac:dyDescent="0.25">
      <c r="B18" s="168" t="s">
        <v>281</v>
      </c>
      <c r="C18" s="203" t="s">
        <v>294</v>
      </c>
      <c r="D18" s="200"/>
      <c r="E18" s="200"/>
      <c r="F18" s="201"/>
      <c r="G18" s="201"/>
      <c r="H18" s="202"/>
      <c r="I18" s="202"/>
      <c r="J18" s="199"/>
    </row>
    <row r="19" spans="2:10" x14ac:dyDescent="0.25">
      <c r="B19" s="168" t="s">
        <v>281</v>
      </c>
      <c r="C19" s="203" t="s">
        <v>295</v>
      </c>
      <c r="D19" s="200"/>
      <c r="E19" s="200"/>
      <c r="F19" s="201"/>
      <c r="G19" s="201"/>
      <c r="H19" s="202"/>
      <c r="I19" s="202"/>
      <c r="J19" s="199"/>
    </row>
    <row r="20" spans="2:10" x14ac:dyDescent="0.25">
      <c r="B20" s="168" t="s">
        <v>281</v>
      </c>
      <c r="C20" s="203" t="s">
        <v>296</v>
      </c>
      <c r="D20" s="200"/>
      <c r="E20" s="200"/>
      <c r="F20" s="201"/>
      <c r="G20" s="201"/>
      <c r="H20" s="202"/>
      <c r="I20" s="202"/>
      <c r="J20" s="199"/>
    </row>
    <row r="21" spans="2:10" x14ac:dyDescent="0.25">
      <c r="B21" s="168" t="s">
        <v>281</v>
      </c>
      <c r="C21" s="203" t="s">
        <v>297</v>
      </c>
      <c r="D21" s="200"/>
      <c r="E21" s="200"/>
      <c r="F21" s="201"/>
      <c r="G21" s="201"/>
      <c r="H21" s="202"/>
      <c r="I21" s="202"/>
      <c r="J21" s="199"/>
    </row>
    <row r="22" spans="2:10" x14ac:dyDescent="0.25">
      <c r="B22" s="176" t="s">
        <v>281</v>
      </c>
      <c r="C22" s="204" t="s">
        <v>298</v>
      </c>
      <c r="D22" s="200"/>
      <c r="E22" s="200"/>
      <c r="F22" s="201"/>
      <c r="G22" s="201"/>
      <c r="H22" s="202"/>
      <c r="I22" s="202"/>
      <c r="J22" s="199"/>
    </row>
    <row r="23" spans="2:10" x14ac:dyDescent="0.25">
      <c r="B23" s="168" t="s">
        <v>281</v>
      </c>
      <c r="C23" s="203" t="s">
        <v>299</v>
      </c>
      <c r="D23" s="200"/>
      <c r="E23" s="200"/>
      <c r="F23" s="201"/>
      <c r="G23" s="201"/>
      <c r="H23" s="202"/>
      <c r="I23" s="202"/>
      <c r="J23" s="199"/>
    </row>
    <row r="24" spans="2:10" x14ac:dyDescent="0.25">
      <c r="B24" s="168" t="s">
        <v>281</v>
      </c>
      <c r="C24" s="203" t="s">
        <v>300</v>
      </c>
      <c r="D24" s="200"/>
      <c r="E24" s="200"/>
      <c r="F24" s="201"/>
      <c r="G24" s="201"/>
      <c r="H24" s="202"/>
      <c r="I24" s="202"/>
      <c r="J24" s="199"/>
    </row>
    <row r="25" spans="2:10" ht="30" x14ac:dyDescent="0.25">
      <c r="B25" s="168" t="s">
        <v>281</v>
      </c>
      <c r="C25" s="203" t="s">
        <v>301</v>
      </c>
      <c r="D25" s="200"/>
      <c r="E25" s="200"/>
      <c r="F25" s="201"/>
      <c r="G25" s="201"/>
      <c r="H25" s="202"/>
      <c r="I25" s="202"/>
      <c r="J25" s="199"/>
    </row>
    <row r="26" spans="2:10" x14ac:dyDescent="0.25">
      <c r="B26" s="168" t="s">
        <v>281</v>
      </c>
      <c r="C26" s="203" t="s">
        <v>302</v>
      </c>
      <c r="D26" s="200"/>
      <c r="E26" s="200"/>
      <c r="F26" s="201"/>
      <c r="G26" s="201"/>
      <c r="H26" s="202"/>
      <c r="I26" s="202"/>
      <c r="J26" s="199"/>
    </row>
    <row r="27" spans="2:10" x14ac:dyDescent="0.25">
      <c r="B27" s="179" t="s">
        <v>281</v>
      </c>
      <c r="C27" s="179" t="s">
        <v>303</v>
      </c>
      <c r="D27" s="193"/>
      <c r="E27" s="193"/>
      <c r="F27" s="192"/>
      <c r="G27" s="192"/>
      <c r="H27" s="192"/>
      <c r="I27" s="192"/>
      <c r="J27" s="192"/>
    </row>
    <row r="28" spans="2:10" x14ac:dyDescent="0.25">
      <c r="B28" s="168" t="s">
        <v>281</v>
      </c>
      <c r="C28" s="167" t="s">
        <v>304</v>
      </c>
      <c r="D28" s="200"/>
      <c r="E28" s="200"/>
      <c r="F28" s="201"/>
      <c r="G28" s="201"/>
      <c r="H28" s="202"/>
      <c r="I28" s="202"/>
      <c r="J28" s="199"/>
    </row>
    <row r="29" spans="2:10" x14ac:dyDescent="0.25">
      <c r="B29" s="168" t="s">
        <v>281</v>
      </c>
      <c r="C29" s="167" t="s">
        <v>305</v>
      </c>
      <c r="D29" s="200"/>
      <c r="E29" s="200"/>
      <c r="F29" s="201"/>
      <c r="G29" s="201"/>
      <c r="H29" s="202"/>
      <c r="I29" s="202"/>
      <c r="J29" s="199"/>
    </row>
    <row r="30" spans="2:10" x14ac:dyDescent="0.25">
      <c r="B30" s="168" t="s">
        <v>281</v>
      </c>
      <c r="C30" s="167" t="s">
        <v>306</v>
      </c>
      <c r="D30" s="200"/>
      <c r="E30" s="200"/>
      <c r="F30" s="201"/>
      <c r="G30" s="201"/>
      <c r="H30" s="202"/>
      <c r="I30" s="202"/>
      <c r="J30" s="199"/>
    </row>
    <row r="31" spans="2:10" x14ac:dyDescent="0.25">
      <c r="B31" s="168" t="s">
        <v>281</v>
      </c>
      <c r="C31" s="167" t="s">
        <v>307</v>
      </c>
      <c r="D31" s="200"/>
      <c r="E31" s="200"/>
      <c r="F31" s="201"/>
      <c r="G31" s="201"/>
      <c r="H31" s="202"/>
      <c r="I31" s="202"/>
      <c r="J31" s="199"/>
    </row>
    <row r="32" spans="2:10" ht="30" x14ac:dyDescent="0.25">
      <c r="B32" s="168" t="s">
        <v>281</v>
      </c>
      <c r="C32" s="167" t="s">
        <v>308</v>
      </c>
      <c r="D32" s="200"/>
      <c r="E32" s="200"/>
      <c r="F32" s="201"/>
      <c r="G32" s="201"/>
      <c r="H32" s="202"/>
      <c r="I32" s="202"/>
      <c r="J32" s="199"/>
    </row>
    <row r="33" spans="2:10" ht="27.75" customHeight="1" x14ac:dyDescent="0.25">
      <c r="B33" s="168" t="s">
        <v>281</v>
      </c>
      <c r="C33" s="167" t="s">
        <v>309</v>
      </c>
      <c r="D33" s="200"/>
      <c r="E33" s="200"/>
      <c r="F33" s="201"/>
      <c r="G33" s="201"/>
      <c r="H33" s="202"/>
      <c r="I33" s="202"/>
      <c r="J33" s="199"/>
    </row>
    <row r="34" spans="2:10" x14ac:dyDescent="0.25">
      <c r="B34" s="184" t="s">
        <v>281</v>
      </c>
      <c r="C34" s="184" t="s">
        <v>310</v>
      </c>
      <c r="D34" s="183"/>
      <c r="E34" s="183"/>
      <c r="F34" s="191"/>
      <c r="G34" s="191"/>
      <c r="H34" s="191"/>
      <c r="I34" s="191"/>
      <c r="J34" s="191"/>
    </row>
    <row r="35" spans="2:10" x14ac:dyDescent="0.25">
      <c r="B35" s="168" t="s">
        <v>281</v>
      </c>
      <c r="C35" s="167" t="s">
        <v>311</v>
      </c>
      <c r="D35" s="200"/>
      <c r="E35" s="200"/>
      <c r="F35" s="201"/>
      <c r="G35" s="201"/>
      <c r="H35" s="202"/>
      <c r="I35" s="202"/>
      <c r="J35" s="199"/>
    </row>
    <row r="36" spans="2:10" x14ac:dyDescent="0.25">
      <c r="B36" s="176" t="s">
        <v>281</v>
      </c>
      <c r="C36" s="172" t="s">
        <v>312</v>
      </c>
      <c r="D36" s="200"/>
      <c r="E36" s="200"/>
      <c r="F36" s="201"/>
      <c r="G36" s="201"/>
      <c r="H36" s="202"/>
      <c r="I36" s="202"/>
      <c r="J36" s="199"/>
    </row>
    <row r="37" spans="2:10" ht="30" x14ac:dyDescent="0.25">
      <c r="B37" s="168" t="s">
        <v>281</v>
      </c>
      <c r="C37" s="167" t="s">
        <v>313</v>
      </c>
      <c r="D37" s="200"/>
      <c r="E37" s="200"/>
      <c r="F37" s="201"/>
      <c r="G37" s="201"/>
      <c r="H37" s="202"/>
      <c r="I37" s="202"/>
      <c r="J37" s="199"/>
    </row>
    <row r="38" spans="2:10" ht="30" x14ac:dyDescent="0.25">
      <c r="B38" s="168" t="s">
        <v>281</v>
      </c>
      <c r="C38" s="167" t="s">
        <v>314</v>
      </c>
      <c r="D38" s="200"/>
      <c r="E38" s="200"/>
      <c r="F38" s="201"/>
      <c r="G38" s="201"/>
      <c r="H38" s="202"/>
      <c r="I38" s="202"/>
      <c r="J38" s="199"/>
    </row>
    <row r="39" spans="2:10" x14ac:dyDescent="0.25">
      <c r="B39" s="168" t="s">
        <v>281</v>
      </c>
      <c r="C39" s="167" t="s">
        <v>315</v>
      </c>
      <c r="D39" s="200"/>
      <c r="E39" s="200"/>
      <c r="F39" s="201"/>
      <c r="G39" s="201"/>
      <c r="H39" s="202"/>
      <c r="I39" s="202"/>
      <c r="J39" s="199"/>
    </row>
    <row r="40" spans="2:10" x14ac:dyDescent="0.25">
      <c r="B40" s="168" t="s">
        <v>281</v>
      </c>
      <c r="C40" s="167" t="s">
        <v>316</v>
      </c>
      <c r="D40" s="200"/>
      <c r="E40" s="200"/>
      <c r="F40" s="201"/>
      <c r="G40" s="201"/>
      <c r="H40" s="202"/>
      <c r="I40" s="202"/>
      <c r="J40" s="199"/>
    </row>
    <row r="41" spans="2:10" x14ac:dyDescent="0.25">
      <c r="B41" s="168" t="s">
        <v>281</v>
      </c>
      <c r="C41" s="167" t="s">
        <v>317</v>
      </c>
      <c r="D41" s="200"/>
      <c r="E41" s="200"/>
      <c r="F41" s="201"/>
      <c r="G41" s="201"/>
      <c r="H41" s="202"/>
      <c r="I41" s="202"/>
      <c r="J41" s="199"/>
    </row>
    <row r="42" spans="2:10" ht="30" x14ac:dyDescent="0.25">
      <c r="B42" s="168" t="s">
        <v>281</v>
      </c>
      <c r="C42" s="167" t="s">
        <v>318</v>
      </c>
      <c r="D42" s="200"/>
      <c r="E42" s="200"/>
      <c r="F42" s="201"/>
      <c r="G42" s="201"/>
      <c r="H42" s="202"/>
      <c r="I42" s="202"/>
      <c r="J42" s="199"/>
    </row>
    <row r="43" spans="2:10" ht="27.75" customHeight="1" x14ac:dyDescent="0.25">
      <c r="B43" s="168" t="s">
        <v>281</v>
      </c>
      <c r="C43" s="167" t="s">
        <v>319</v>
      </c>
      <c r="D43" s="200"/>
      <c r="E43" s="200"/>
      <c r="F43" s="201"/>
      <c r="G43" s="201"/>
      <c r="H43" s="202"/>
      <c r="I43" s="202"/>
      <c r="J43" s="199"/>
    </row>
    <row r="44" spans="2:10" x14ac:dyDescent="0.25">
      <c r="B44" s="168" t="s">
        <v>281</v>
      </c>
      <c r="C44" s="167" t="s">
        <v>320</v>
      </c>
      <c r="D44" s="200"/>
      <c r="E44" s="200"/>
      <c r="F44" s="201"/>
      <c r="G44" s="201"/>
      <c r="H44" s="202"/>
      <c r="I44" s="202"/>
      <c r="J44" s="199"/>
    </row>
    <row r="45" spans="2:10" ht="30" x14ac:dyDescent="0.25">
      <c r="B45" s="168" t="s">
        <v>281</v>
      </c>
      <c r="C45" s="167" t="s">
        <v>321</v>
      </c>
      <c r="D45" s="200"/>
      <c r="E45" s="200"/>
      <c r="F45" s="201"/>
      <c r="G45" s="201"/>
      <c r="H45" s="202"/>
      <c r="I45" s="202"/>
      <c r="J45" s="199"/>
    </row>
    <row r="46" spans="2:10" ht="30" x14ac:dyDescent="0.25">
      <c r="B46" s="168" t="s">
        <v>281</v>
      </c>
      <c r="C46" s="167" t="s">
        <v>322</v>
      </c>
      <c r="D46" s="200"/>
      <c r="E46" s="200"/>
      <c r="F46" s="201"/>
      <c r="G46" s="201"/>
      <c r="H46" s="202"/>
      <c r="I46" s="202"/>
      <c r="J46" s="199"/>
    </row>
    <row r="47" spans="2:10" x14ac:dyDescent="0.25">
      <c r="B47" s="190" t="s">
        <v>281</v>
      </c>
      <c r="C47" s="190" t="s">
        <v>323</v>
      </c>
      <c r="D47" s="189"/>
      <c r="E47" s="189"/>
      <c r="F47" s="188"/>
      <c r="G47" s="188"/>
      <c r="H47" s="188"/>
      <c r="I47" s="188"/>
      <c r="J47" s="188"/>
    </row>
    <row r="48" spans="2:10" x14ac:dyDescent="0.25">
      <c r="B48" s="168" t="s">
        <v>281</v>
      </c>
      <c r="C48" s="167" t="s">
        <v>324</v>
      </c>
      <c r="D48" s="200"/>
      <c r="E48" s="200"/>
      <c r="F48" s="201"/>
      <c r="G48" s="201"/>
      <c r="H48" s="202"/>
      <c r="I48" s="202"/>
      <c r="J48" s="199"/>
    </row>
    <row r="49" spans="2:10" x14ac:dyDescent="0.25">
      <c r="B49" s="168" t="s">
        <v>281</v>
      </c>
      <c r="C49" s="167" t="s">
        <v>325</v>
      </c>
      <c r="D49" s="200"/>
      <c r="E49" s="200"/>
      <c r="F49" s="201"/>
      <c r="G49" s="201"/>
      <c r="H49" s="202"/>
      <c r="I49" s="202"/>
      <c r="J49" s="199"/>
    </row>
    <row r="50" spans="2:10" x14ac:dyDescent="0.25">
      <c r="B50" s="168" t="s">
        <v>281</v>
      </c>
      <c r="C50" s="167" t="s">
        <v>326</v>
      </c>
      <c r="D50" s="200"/>
      <c r="E50" s="200"/>
      <c r="F50" s="201"/>
      <c r="G50" s="201"/>
      <c r="H50" s="202"/>
      <c r="I50" s="202"/>
      <c r="J50" s="199"/>
    </row>
    <row r="51" spans="2:10" ht="45" x14ac:dyDescent="0.25">
      <c r="B51" s="168" t="s">
        <v>281</v>
      </c>
      <c r="C51" s="167" t="s">
        <v>327</v>
      </c>
      <c r="D51" s="200"/>
      <c r="E51" s="200"/>
      <c r="F51" s="201"/>
      <c r="G51" s="201"/>
      <c r="H51" s="202"/>
      <c r="I51" s="202"/>
      <c r="J51" s="199"/>
    </row>
    <row r="52" spans="2:10" x14ac:dyDescent="0.25">
      <c r="B52" s="168" t="s">
        <v>281</v>
      </c>
      <c r="C52" s="167" t="s">
        <v>328</v>
      </c>
      <c r="D52" s="200"/>
      <c r="E52" s="200"/>
      <c r="F52" s="201"/>
      <c r="G52" s="201"/>
      <c r="H52" s="202"/>
      <c r="I52" s="202"/>
      <c r="J52" s="199"/>
    </row>
    <row r="53" spans="2:10" x14ac:dyDescent="0.25">
      <c r="B53" s="168" t="s">
        <v>281</v>
      </c>
      <c r="C53" s="167" t="s">
        <v>329</v>
      </c>
      <c r="D53" s="200"/>
      <c r="E53" s="200"/>
      <c r="F53" s="201"/>
      <c r="G53" s="201"/>
      <c r="H53" s="202"/>
      <c r="I53" s="202"/>
      <c r="J53" s="199"/>
    </row>
    <row r="54" spans="2:10" x14ac:dyDescent="0.25">
      <c r="B54" s="168" t="s">
        <v>281</v>
      </c>
      <c r="C54" s="167" t="s">
        <v>330</v>
      </c>
      <c r="D54" s="200"/>
      <c r="E54" s="200"/>
      <c r="F54" s="201"/>
      <c r="G54" s="201"/>
      <c r="H54" s="202"/>
      <c r="I54" s="202"/>
      <c r="J54" s="199"/>
    </row>
    <row r="55" spans="2:10" x14ac:dyDescent="0.25">
      <c r="B55" s="168" t="s">
        <v>281</v>
      </c>
      <c r="C55" s="167" t="s">
        <v>331</v>
      </c>
      <c r="D55" s="200"/>
      <c r="E55" s="200"/>
      <c r="F55" s="201"/>
      <c r="G55" s="201"/>
      <c r="H55" s="202"/>
      <c r="I55" s="202"/>
      <c r="J55" s="199"/>
    </row>
    <row r="56" spans="2:10" x14ac:dyDescent="0.25">
      <c r="B56" s="175" t="s">
        <v>281</v>
      </c>
      <c r="C56" s="175" t="s">
        <v>332</v>
      </c>
      <c r="D56" s="174"/>
      <c r="E56" s="174"/>
      <c r="F56" s="173"/>
      <c r="G56" s="173"/>
      <c r="H56" s="173"/>
      <c r="I56" s="173"/>
      <c r="J56" s="173"/>
    </row>
    <row r="57" spans="2:10" x14ac:dyDescent="0.25">
      <c r="B57" s="176" t="s">
        <v>281</v>
      </c>
      <c r="C57" s="172" t="s">
        <v>333</v>
      </c>
      <c r="D57" s="200"/>
      <c r="E57" s="200"/>
      <c r="F57" s="201"/>
      <c r="G57" s="201"/>
      <c r="H57" s="202"/>
      <c r="I57" s="202"/>
      <c r="J57" s="199"/>
    </row>
    <row r="58" spans="2:10" x14ac:dyDescent="0.25">
      <c r="B58" s="168" t="s">
        <v>281</v>
      </c>
      <c r="C58" s="167" t="s">
        <v>334</v>
      </c>
      <c r="D58" s="200"/>
      <c r="E58" s="200"/>
      <c r="F58" s="201"/>
      <c r="G58" s="201"/>
      <c r="H58" s="202"/>
      <c r="I58" s="202"/>
      <c r="J58" s="199"/>
    </row>
    <row r="59" spans="2:10" x14ac:dyDescent="0.25">
      <c r="B59" s="168" t="s">
        <v>281</v>
      </c>
      <c r="C59" s="167" t="s">
        <v>335</v>
      </c>
      <c r="D59" s="200"/>
      <c r="E59" s="200"/>
      <c r="F59" s="201"/>
      <c r="G59" s="201"/>
      <c r="H59" s="202"/>
      <c r="I59" s="202"/>
      <c r="J59" s="199"/>
    </row>
    <row r="60" spans="2:10" x14ac:dyDescent="0.25">
      <c r="B60" s="187" t="s">
        <v>281</v>
      </c>
      <c r="C60" s="187" t="s">
        <v>336</v>
      </c>
      <c r="D60" s="186"/>
      <c r="E60" s="186"/>
      <c r="F60" s="185"/>
      <c r="G60" s="185"/>
      <c r="H60" s="185"/>
      <c r="I60" s="185"/>
      <c r="J60" s="185"/>
    </row>
    <row r="61" spans="2:10" x14ac:dyDescent="0.25">
      <c r="B61" s="168" t="s">
        <v>281</v>
      </c>
      <c r="C61" s="167" t="s">
        <v>337</v>
      </c>
      <c r="D61" s="200"/>
      <c r="E61" s="200"/>
      <c r="F61" s="201"/>
      <c r="G61" s="201"/>
      <c r="H61" s="202"/>
      <c r="I61" s="202"/>
      <c r="J61" s="199"/>
    </row>
    <row r="62" spans="2:10" x14ac:dyDescent="0.25">
      <c r="B62" s="168" t="s">
        <v>281</v>
      </c>
      <c r="C62" s="167" t="s">
        <v>338</v>
      </c>
      <c r="D62" s="200"/>
      <c r="E62" s="200"/>
      <c r="F62" s="201"/>
      <c r="G62" s="201"/>
      <c r="H62" s="202"/>
      <c r="I62" s="202"/>
      <c r="J62" s="199"/>
    </row>
    <row r="63" spans="2:10" x14ac:dyDescent="0.25">
      <c r="B63" s="168" t="s">
        <v>281</v>
      </c>
      <c r="C63" s="167" t="s">
        <v>339</v>
      </c>
      <c r="D63" s="200"/>
      <c r="E63" s="200"/>
      <c r="F63" s="201"/>
      <c r="G63" s="201"/>
      <c r="H63" s="202"/>
      <c r="I63" s="202"/>
      <c r="J63" s="199"/>
    </row>
    <row r="64" spans="2:10" ht="30" x14ac:dyDescent="0.25">
      <c r="B64" s="176" t="s">
        <v>281</v>
      </c>
      <c r="C64" s="172" t="s">
        <v>340</v>
      </c>
      <c r="D64" s="200"/>
      <c r="E64" s="200"/>
      <c r="F64" s="201"/>
      <c r="G64" s="201"/>
      <c r="H64" s="202"/>
      <c r="I64" s="202"/>
      <c r="J64" s="199"/>
    </row>
    <row r="65" spans="2:10" x14ac:dyDescent="0.25">
      <c r="B65" s="168" t="s">
        <v>281</v>
      </c>
      <c r="C65" s="167" t="s">
        <v>341</v>
      </c>
      <c r="D65" s="200"/>
      <c r="E65" s="200"/>
      <c r="F65" s="201"/>
      <c r="G65" s="201"/>
      <c r="H65" s="202"/>
      <c r="I65" s="202"/>
      <c r="J65" s="199"/>
    </row>
    <row r="66" spans="2:10" ht="30" x14ac:dyDescent="0.25">
      <c r="B66" s="168" t="s">
        <v>281</v>
      </c>
      <c r="C66" s="167" t="s">
        <v>342</v>
      </c>
      <c r="D66" s="200"/>
      <c r="E66" s="200"/>
      <c r="F66" s="201"/>
      <c r="G66" s="201"/>
      <c r="H66" s="202"/>
      <c r="I66" s="202"/>
      <c r="J66" s="199"/>
    </row>
    <row r="67" spans="2:10" x14ac:dyDescent="0.25">
      <c r="B67" s="184" t="s">
        <v>281</v>
      </c>
      <c r="C67" s="184" t="s">
        <v>343</v>
      </c>
      <c r="D67" s="183"/>
      <c r="E67" s="183"/>
      <c r="F67" s="182"/>
      <c r="G67" s="182"/>
      <c r="H67" s="182"/>
      <c r="I67" s="182"/>
      <c r="J67" s="182"/>
    </row>
    <row r="68" spans="2:10" x14ac:dyDescent="0.25">
      <c r="B68" s="168" t="s">
        <v>281</v>
      </c>
      <c r="C68" s="167" t="s">
        <v>344</v>
      </c>
      <c r="D68" s="200"/>
      <c r="E68" s="200"/>
      <c r="F68" s="201"/>
      <c r="G68" s="201"/>
      <c r="H68" s="202"/>
      <c r="I68" s="202"/>
      <c r="J68" s="199"/>
    </row>
    <row r="69" spans="2:10" x14ac:dyDescent="0.25">
      <c r="B69" s="168" t="s">
        <v>281</v>
      </c>
      <c r="C69" s="167" t="s">
        <v>345</v>
      </c>
      <c r="D69" s="200"/>
      <c r="E69" s="200"/>
      <c r="F69" s="201"/>
      <c r="G69" s="201"/>
      <c r="H69" s="202"/>
      <c r="I69" s="202"/>
      <c r="J69" s="199"/>
    </row>
    <row r="70" spans="2:10" ht="30" x14ac:dyDescent="0.25">
      <c r="B70" s="168" t="s">
        <v>281</v>
      </c>
      <c r="C70" s="167" t="s">
        <v>346</v>
      </c>
      <c r="D70" s="200"/>
      <c r="E70" s="200"/>
      <c r="F70" s="201"/>
      <c r="G70" s="201"/>
      <c r="H70" s="202"/>
      <c r="I70" s="202"/>
      <c r="J70" s="199"/>
    </row>
    <row r="71" spans="2:10" x14ac:dyDescent="0.25">
      <c r="B71" s="168" t="s">
        <v>281</v>
      </c>
      <c r="C71" s="167" t="s">
        <v>347</v>
      </c>
      <c r="D71" s="200"/>
      <c r="E71" s="200"/>
      <c r="F71" s="201"/>
      <c r="G71" s="201"/>
      <c r="H71" s="202"/>
      <c r="I71" s="202"/>
      <c r="J71" s="199"/>
    </row>
    <row r="72" spans="2:10" x14ac:dyDescent="0.25">
      <c r="B72" s="168" t="s">
        <v>281</v>
      </c>
      <c r="C72" s="167" t="s">
        <v>348</v>
      </c>
      <c r="D72" s="200"/>
      <c r="E72" s="200"/>
      <c r="F72" s="201"/>
      <c r="G72" s="201"/>
      <c r="H72" s="202"/>
      <c r="I72" s="202"/>
      <c r="J72" s="199"/>
    </row>
    <row r="73" spans="2:10" x14ac:dyDescent="0.25">
      <c r="B73" s="168" t="s">
        <v>281</v>
      </c>
      <c r="C73" s="167" t="s">
        <v>349</v>
      </c>
      <c r="D73" s="200"/>
      <c r="E73" s="200"/>
      <c r="F73" s="201"/>
      <c r="G73" s="201"/>
      <c r="H73" s="202"/>
      <c r="I73" s="202"/>
      <c r="J73" s="199"/>
    </row>
    <row r="74" spans="2:10" x14ac:dyDescent="0.25">
      <c r="B74" s="168" t="s">
        <v>281</v>
      </c>
      <c r="C74" s="167" t="s">
        <v>350</v>
      </c>
      <c r="D74" s="200"/>
      <c r="E74" s="200"/>
      <c r="F74" s="201"/>
      <c r="G74" s="201"/>
      <c r="H74" s="202"/>
      <c r="I74" s="202"/>
      <c r="J74" s="199"/>
    </row>
    <row r="75" spans="2:10" x14ac:dyDescent="0.25">
      <c r="B75" s="168" t="s">
        <v>281</v>
      </c>
      <c r="C75" s="167" t="s">
        <v>351</v>
      </c>
      <c r="D75" s="200"/>
      <c r="E75" s="200"/>
      <c r="F75" s="201"/>
      <c r="G75" s="201"/>
      <c r="H75" s="202"/>
      <c r="I75" s="202"/>
      <c r="J75" s="199"/>
    </row>
    <row r="76" spans="2:10" x14ac:dyDescent="0.25">
      <c r="B76" s="168" t="s">
        <v>281</v>
      </c>
      <c r="C76" s="167" t="s">
        <v>352</v>
      </c>
      <c r="D76" s="200"/>
      <c r="E76" s="200"/>
      <c r="F76" s="201"/>
      <c r="G76" s="201"/>
      <c r="H76" s="202"/>
      <c r="I76" s="202"/>
      <c r="J76" s="199"/>
    </row>
    <row r="77" spans="2:10" x14ac:dyDescent="0.25">
      <c r="B77" s="176" t="s">
        <v>281</v>
      </c>
      <c r="C77" s="172" t="s">
        <v>353</v>
      </c>
      <c r="D77" s="200"/>
      <c r="E77" s="200"/>
      <c r="F77" s="201"/>
      <c r="G77" s="201"/>
      <c r="H77" s="202"/>
      <c r="I77" s="202"/>
      <c r="J77" s="199"/>
    </row>
    <row r="78" spans="2:10" x14ac:dyDescent="0.25">
      <c r="B78" s="168" t="s">
        <v>281</v>
      </c>
      <c r="C78" s="167" t="s">
        <v>354</v>
      </c>
      <c r="D78" s="200"/>
      <c r="E78" s="200"/>
      <c r="F78" s="201"/>
      <c r="G78" s="201"/>
      <c r="H78" s="202"/>
      <c r="I78" s="202"/>
      <c r="J78" s="199"/>
    </row>
    <row r="79" spans="2:10" ht="30" x14ac:dyDescent="0.25">
      <c r="B79" s="168" t="s">
        <v>281</v>
      </c>
      <c r="C79" s="167" t="s">
        <v>355</v>
      </c>
      <c r="D79" s="200"/>
      <c r="E79" s="200"/>
      <c r="F79" s="201"/>
      <c r="G79" s="201"/>
      <c r="H79" s="202"/>
      <c r="I79" s="202"/>
      <c r="J79" s="199"/>
    </row>
    <row r="80" spans="2:10" ht="30" x14ac:dyDescent="0.25">
      <c r="B80" s="168" t="s">
        <v>281</v>
      </c>
      <c r="C80" s="167" t="s">
        <v>356</v>
      </c>
      <c r="D80" s="200"/>
      <c r="E80" s="200"/>
      <c r="F80" s="201"/>
      <c r="G80" s="201"/>
      <c r="H80" s="202"/>
      <c r="I80" s="202"/>
      <c r="J80" s="199"/>
    </row>
    <row r="81" spans="2:10" x14ac:dyDescent="0.25">
      <c r="B81" s="168" t="s">
        <v>281</v>
      </c>
      <c r="C81" s="167" t="s">
        <v>357</v>
      </c>
      <c r="D81" s="200"/>
      <c r="E81" s="200"/>
      <c r="F81" s="201"/>
      <c r="G81" s="201"/>
      <c r="H81" s="202"/>
      <c r="I81" s="202"/>
      <c r="J81" s="199"/>
    </row>
    <row r="82" spans="2:10" x14ac:dyDescent="0.25">
      <c r="B82" s="168" t="s">
        <v>281</v>
      </c>
      <c r="C82" s="167" t="s">
        <v>358</v>
      </c>
      <c r="D82" s="200"/>
      <c r="E82" s="200"/>
      <c r="F82" s="201"/>
      <c r="G82" s="201"/>
      <c r="H82" s="202"/>
      <c r="I82" s="202"/>
      <c r="J82" s="199"/>
    </row>
    <row r="83" spans="2:10" ht="30" x14ac:dyDescent="0.25">
      <c r="B83" s="168" t="s">
        <v>281</v>
      </c>
      <c r="C83" s="167" t="s">
        <v>359</v>
      </c>
      <c r="D83" s="200"/>
      <c r="E83" s="200"/>
      <c r="F83" s="201"/>
      <c r="G83" s="201"/>
      <c r="H83" s="202"/>
      <c r="I83" s="202"/>
      <c r="J83" s="199"/>
    </row>
    <row r="84" spans="2:10" x14ac:dyDescent="0.25">
      <c r="B84" s="168" t="s">
        <v>281</v>
      </c>
      <c r="C84" s="167" t="s">
        <v>360</v>
      </c>
      <c r="D84" s="200"/>
      <c r="E84" s="200"/>
      <c r="F84" s="201"/>
      <c r="G84" s="201"/>
      <c r="H84" s="202"/>
      <c r="I84" s="202"/>
      <c r="J84" s="199"/>
    </row>
    <row r="85" spans="2:10" x14ac:dyDescent="0.25">
      <c r="B85" s="168" t="s">
        <v>281</v>
      </c>
      <c r="C85" s="167" t="s">
        <v>361</v>
      </c>
      <c r="D85" s="200"/>
      <c r="E85" s="200"/>
      <c r="F85" s="201"/>
      <c r="G85" s="201"/>
      <c r="H85" s="202"/>
      <c r="I85" s="202"/>
      <c r="J85" s="199"/>
    </row>
    <row r="86" spans="2:10" x14ac:dyDescent="0.25">
      <c r="B86" s="176" t="s">
        <v>281</v>
      </c>
      <c r="C86" s="172" t="s">
        <v>362</v>
      </c>
      <c r="D86" s="200"/>
      <c r="E86" s="200"/>
      <c r="F86" s="201"/>
      <c r="G86" s="201"/>
      <c r="H86" s="202"/>
      <c r="I86" s="202"/>
      <c r="J86" s="199"/>
    </row>
    <row r="87" spans="2:10" x14ac:dyDescent="0.25">
      <c r="B87" s="168" t="s">
        <v>281</v>
      </c>
      <c r="C87" s="167" t="s">
        <v>363</v>
      </c>
      <c r="D87" s="200"/>
      <c r="E87" s="200"/>
      <c r="F87" s="201"/>
      <c r="G87" s="201"/>
      <c r="H87" s="202"/>
      <c r="I87" s="202"/>
      <c r="J87" s="199"/>
    </row>
    <row r="88" spans="2:10" x14ac:dyDescent="0.25">
      <c r="B88" s="168" t="s">
        <v>281</v>
      </c>
      <c r="C88" s="167" t="s">
        <v>364</v>
      </c>
      <c r="D88" s="200"/>
      <c r="E88" s="200"/>
      <c r="F88" s="201"/>
      <c r="G88" s="201"/>
      <c r="H88" s="202"/>
      <c r="I88" s="202"/>
      <c r="J88" s="199"/>
    </row>
    <row r="89" spans="2:10" x14ac:dyDescent="0.25">
      <c r="B89" s="168" t="s">
        <v>281</v>
      </c>
      <c r="C89" s="167" t="s">
        <v>365</v>
      </c>
      <c r="D89" s="200"/>
      <c r="E89" s="200"/>
      <c r="F89" s="201"/>
      <c r="G89" s="201"/>
      <c r="H89" s="202"/>
      <c r="I89" s="202"/>
      <c r="J89" s="199"/>
    </row>
    <row r="90" spans="2:10" x14ac:dyDescent="0.25">
      <c r="B90" s="176" t="s">
        <v>281</v>
      </c>
      <c r="C90" s="172" t="s">
        <v>366</v>
      </c>
      <c r="D90" s="200"/>
      <c r="E90" s="200"/>
      <c r="F90" s="201"/>
      <c r="G90" s="201"/>
      <c r="H90" s="202"/>
      <c r="I90" s="202"/>
      <c r="J90" s="199"/>
    </row>
    <row r="91" spans="2:10" x14ac:dyDescent="0.25">
      <c r="B91" s="168" t="s">
        <v>281</v>
      </c>
      <c r="C91" s="167" t="s">
        <v>367</v>
      </c>
      <c r="D91" s="200"/>
      <c r="E91" s="200"/>
      <c r="F91" s="201"/>
      <c r="G91" s="201"/>
      <c r="H91" s="202"/>
      <c r="I91" s="202"/>
      <c r="J91" s="199"/>
    </row>
    <row r="92" spans="2:10" x14ac:dyDescent="0.25">
      <c r="B92" s="168" t="s">
        <v>281</v>
      </c>
      <c r="C92" s="167" t="s">
        <v>368</v>
      </c>
      <c r="D92" s="200"/>
      <c r="E92" s="200"/>
      <c r="F92" s="201"/>
      <c r="G92" s="201"/>
      <c r="H92" s="202"/>
      <c r="I92" s="202"/>
      <c r="J92" s="199"/>
    </row>
    <row r="93" spans="2:10" x14ac:dyDescent="0.25">
      <c r="B93" s="168" t="s">
        <v>281</v>
      </c>
      <c r="C93" s="167" t="s">
        <v>369</v>
      </c>
      <c r="D93" s="200"/>
      <c r="E93" s="200"/>
      <c r="F93" s="201"/>
      <c r="G93" s="201"/>
      <c r="H93" s="202"/>
      <c r="I93" s="202"/>
      <c r="J93" s="199"/>
    </row>
    <row r="94" spans="2:10" x14ac:dyDescent="0.25">
      <c r="B94" s="168" t="s">
        <v>281</v>
      </c>
      <c r="C94" s="167" t="s">
        <v>370</v>
      </c>
      <c r="D94" s="200"/>
      <c r="E94" s="200"/>
      <c r="F94" s="201"/>
      <c r="G94" s="201"/>
      <c r="H94" s="202"/>
      <c r="I94" s="202"/>
      <c r="J94" s="199"/>
    </row>
    <row r="95" spans="2:10" ht="30" x14ac:dyDescent="0.25">
      <c r="B95" s="168" t="s">
        <v>281</v>
      </c>
      <c r="C95" s="167" t="s">
        <v>371</v>
      </c>
      <c r="D95" s="200"/>
      <c r="E95" s="200"/>
      <c r="F95" s="201"/>
      <c r="G95" s="201"/>
      <c r="H95" s="202"/>
      <c r="I95" s="202"/>
      <c r="J95" s="199"/>
    </row>
    <row r="96" spans="2:10" x14ac:dyDescent="0.25">
      <c r="B96" s="168" t="s">
        <v>281</v>
      </c>
      <c r="C96" s="180" t="s">
        <v>372</v>
      </c>
      <c r="D96" s="200"/>
      <c r="E96" s="200"/>
      <c r="F96" s="201"/>
      <c r="G96" s="201"/>
      <c r="H96" s="202"/>
      <c r="I96" s="202"/>
      <c r="J96" s="199"/>
    </row>
    <row r="97" spans="2:10" x14ac:dyDescent="0.25">
      <c r="B97" s="176" t="s">
        <v>281</v>
      </c>
      <c r="C97" s="181" t="s">
        <v>373</v>
      </c>
      <c r="D97" s="200"/>
      <c r="E97" s="200"/>
      <c r="F97" s="201"/>
      <c r="G97" s="201"/>
      <c r="H97" s="202"/>
      <c r="I97" s="202"/>
      <c r="J97" s="199"/>
    </row>
    <row r="98" spans="2:10" x14ac:dyDescent="0.25">
      <c r="B98" s="168" t="s">
        <v>281</v>
      </c>
      <c r="C98" s="180" t="s">
        <v>374</v>
      </c>
      <c r="D98" s="200"/>
      <c r="E98" s="200"/>
      <c r="F98" s="201"/>
      <c r="G98" s="201"/>
      <c r="H98" s="202"/>
      <c r="I98" s="202"/>
      <c r="J98" s="199"/>
    </row>
    <row r="99" spans="2:10" x14ac:dyDescent="0.25">
      <c r="B99" s="179" t="s">
        <v>375</v>
      </c>
      <c r="C99" s="179" t="s">
        <v>376</v>
      </c>
      <c r="D99" s="178"/>
      <c r="E99" s="178"/>
      <c r="F99" s="177"/>
      <c r="G99" s="177"/>
      <c r="H99" s="177"/>
      <c r="I99" s="177"/>
      <c r="J99" s="177"/>
    </row>
    <row r="100" spans="2:10" x14ac:dyDescent="0.25">
      <c r="B100" s="176" t="s">
        <v>375</v>
      </c>
      <c r="C100" s="172" t="s">
        <v>377</v>
      </c>
      <c r="D100" s="200"/>
      <c r="E100" s="200"/>
      <c r="F100" s="201"/>
      <c r="G100" s="201"/>
      <c r="H100" s="202"/>
      <c r="I100" s="202"/>
      <c r="J100" s="199"/>
    </row>
    <row r="101" spans="2:10" x14ac:dyDescent="0.25">
      <c r="B101" s="168" t="s">
        <v>375</v>
      </c>
      <c r="C101" s="167" t="s">
        <v>378</v>
      </c>
      <c r="D101" s="200"/>
      <c r="E101" s="200"/>
      <c r="F101" s="201"/>
      <c r="G101" s="201"/>
      <c r="H101" s="202"/>
      <c r="I101" s="202"/>
      <c r="J101" s="199"/>
    </row>
    <row r="102" spans="2:10" ht="30" x14ac:dyDescent="0.25">
      <c r="B102" s="168" t="s">
        <v>375</v>
      </c>
      <c r="C102" s="167" t="s">
        <v>379</v>
      </c>
      <c r="D102" s="200"/>
      <c r="E102" s="200"/>
      <c r="F102" s="201"/>
      <c r="G102" s="201"/>
      <c r="H102" s="202"/>
      <c r="I102" s="202"/>
      <c r="J102" s="199"/>
    </row>
    <row r="103" spans="2:10" ht="30" x14ac:dyDescent="0.25">
      <c r="B103" s="168" t="s">
        <v>375</v>
      </c>
      <c r="C103" s="167" t="s">
        <v>380</v>
      </c>
      <c r="D103" s="200"/>
      <c r="E103" s="200"/>
      <c r="F103" s="201"/>
      <c r="G103" s="201"/>
      <c r="H103" s="202"/>
      <c r="I103" s="202"/>
      <c r="J103" s="199"/>
    </row>
    <row r="104" spans="2:10" x14ac:dyDescent="0.25">
      <c r="B104" s="168" t="s">
        <v>375</v>
      </c>
      <c r="C104" s="167" t="s">
        <v>381</v>
      </c>
      <c r="D104" s="200"/>
      <c r="E104" s="200"/>
      <c r="F104" s="201"/>
      <c r="G104" s="201"/>
      <c r="H104" s="202"/>
      <c r="I104" s="202"/>
      <c r="J104" s="199"/>
    </row>
    <row r="105" spans="2:10" ht="30" x14ac:dyDescent="0.25">
      <c r="B105" s="168" t="s">
        <v>375</v>
      </c>
      <c r="C105" s="167" t="s">
        <v>382</v>
      </c>
      <c r="D105" s="200"/>
      <c r="E105" s="200"/>
      <c r="F105" s="201"/>
      <c r="G105" s="201"/>
      <c r="H105" s="202"/>
      <c r="I105" s="202"/>
      <c r="J105" s="199"/>
    </row>
    <row r="106" spans="2:10" x14ac:dyDescent="0.25">
      <c r="B106" s="168" t="s">
        <v>375</v>
      </c>
      <c r="C106" s="167" t="s">
        <v>383</v>
      </c>
      <c r="D106" s="200"/>
      <c r="E106" s="200"/>
      <c r="F106" s="201"/>
      <c r="G106" s="201"/>
      <c r="H106" s="202"/>
      <c r="I106" s="202"/>
      <c r="J106" s="199"/>
    </row>
    <row r="107" spans="2:10" x14ac:dyDescent="0.25">
      <c r="B107" s="168" t="s">
        <v>375</v>
      </c>
      <c r="C107" s="167" t="s">
        <v>384</v>
      </c>
      <c r="D107" s="200"/>
      <c r="E107" s="200"/>
      <c r="F107" s="201"/>
      <c r="G107" s="201"/>
      <c r="H107" s="202"/>
      <c r="I107" s="202"/>
      <c r="J107" s="199"/>
    </row>
    <row r="108" spans="2:10" x14ac:dyDescent="0.25">
      <c r="B108" s="168" t="s">
        <v>375</v>
      </c>
      <c r="C108" s="167" t="s">
        <v>385</v>
      </c>
      <c r="D108" s="200"/>
      <c r="E108" s="200"/>
      <c r="F108" s="201"/>
      <c r="G108" s="201"/>
      <c r="H108" s="202"/>
      <c r="I108" s="202"/>
      <c r="J108" s="199"/>
    </row>
    <row r="109" spans="2:10" x14ac:dyDescent="0.25">
      <c r="B109" s="171" t="s">
        <v>375</v>
      </c>
      <c r="C109" s="171" t="s">
        <v>386</v>
      </c>
      <c r="D109" s="170"/>
      <c r="E109" s="170"/>
      <c r="F109" s="169"/>
      <c r="G109" s="169"/>
      <c r="H109" s="169"/>
      <c r="I109" s="169"/>
      <c r="J109" s="169"/>
    </row>
    <row r="110" spans="2:10" x14ac:dyDescent="0.25">
      <c r="B110" s="168" t="s">
        <v>375</v>
      </c>
      <c r="C110" s="167" t="s">
        <v>387</v>
      </c>
      <c r="D110" s="200"/>
      <c r="E110" s="200"/>
      <c r="F110" s="201"/>
      <c r="G110" s="201"/>
      <c r="H110" s="202"/>
      <c r="I110" s="202"/>
      <c r="J110" s="199"/>
    </row>
    <row r="111" spans="2:10" x14ac:dyDescent="0.25">
      <c r="B111" s="168" t="s">
        <v>375</v>
      </c>
      <c r="C111" s="167" t="s">
        <v>388</v>
      </c>
      <c r="D111" s="200"/>
      <c r="E111" s="200"/>
      <c r="F111" s="201"/>
      <c r="G111" s="201"/>
      <c r="H111" s="202"/>
      <c r="I111" s="202"/>
      <c r="J111" s="199"/>
    </row>
    <row r="112" spans="2:10" x14ac:dyDescent="0.25">
      <c r="B112" s="168" t="s">
        <v>375</v>
      </c>
      <c r="C112" s="167" t="s">
        <v>389</v>
      </c>
      <c r="D112" s="200"/>
      <c r="E112" s="200"/>
      <c r="F112" s="201"/>
      <c r="G112" s="201"/>
      <c r="H112" s="202"/>
      <c r="I112" s="202"/>
      <c r="J112" s="199"/>
    </row>
    <row r="113" spans="2:10" x14ac:dyDescent="0.25">
      <c r="B113" s="168" t="s">
        <v>375</v>
      </c>
      <c r="C113" s="167" t="s">
        <v>390</v>
      </c>
      <c r="D113" s="200"/>
      <c r="E113" s="200"/>
      <c r="F113" s="201"/>
      <c r="G113" s="201"/>
      <c r="H113" s="202"/>
      <c r="I113" s="202"/>
      <c r="J113" s="199"/>
    </row>
    <row r="114" spans="2:10" x14ac:dyDescent="0.25">
      <c r="B114" s="168" t="s">
        <v>375</v>
      </c>
      <c r="C114" s="167" t="s">
        <v>391</v>
      </c>
      <c r="D114" s="200"/>
      <c r="E114" s="200"/>
      <c r="F114" s="201"/>
      <c r="G114" s="201"/>
      <c r="H114" s="202"/>
      <c r="I114" s="202"/>
      <c r="J114" s="199"/>
    </row>
    <row r="115" spans="2:10" x14ac:dyDescent="0.25">
      <c r="B115" s="168" t="s">
        <v>375</v>
      </c>
      <c r="C115" s="167" t="s">
        <v>392</v>
      </c>
      <c r="D115" s="200"/>
      <c r="E115" s="200"/>
      <c r="F115" s="201"/>
      <c r="G115" s="201"/>
      <c r="H115" s="202"/>
      <c r="I115" s="202"/>
      <c r="J115" s="199"/>
    </row>
    <row r="116" spans="2:10" x14ac:dyDescent="0.25">
      <c r="B116" s="168" t="s">
        <v>375</v>
      </c>
      <c r="C116" s="167" t="s">
        <v>393</v>
      </c>
      <c r="D116" s="200"/>
      <c r="E116" s="200"/>
      <c r="F116" s="201"/>
      <c r="G116" s="201"/>
      <c r="H116" s="202"/>
      <c r="I116" s="202"/>
      <c r="J116" s="199"/>
    </row>
    <row r="117" spans="2:10" x14ac:dyDescent="0.25">
      <c r="B117" s="168" t="s">
        <v>375</v>
      </c>
      <c r="C117" s="167" t="s">
        <v>394</v>
      </c>
      <c r="D117" s="200"/>
      <c r="E117" s="200"/>
      <c r="F117" s="201"/>
      <c r="G117" s="201"/>
      <c r="H117" s="202"/>
      <c r="I117" s="202"/>
      <c r="J117" s="199"/>
    </row>
    <row r="118" spans="2:10" x14ac:dyDescent="0.25">
      <c r="B118" s="168" t="s">
        <v>375</v>
      </c>
      <c r="C118" s="167" t="s">
        <v>395</v>
      </c>
      <c r="D118" s="200"/>
      <c r="E118" s="200"/>
      <c r="F118" s="201"/>
      <c r="G118" s="201"/>
      <c r="H118" s="202"/>
      <c r="I118" s="202"/>
      <c r="J118" s="199"/>
    </row>
    <row r="119" spans="2:10" x14ac:dyDescent="0.25">
      <c r="B119" s="168" t="s">
        <v>375</v>
      </c>
      <c r="C119" s="167" t="s">
        <v>396</v>
      </c>
      <c r="D119" s="200"/>
      <c r="E119" s="200"/>
      <c r="F119" s="201"/>
      <c r="G119" s="201"/>
      <c r="H119" s="202"/>
      <c r="I119" s="202"/>
      <c r="J119" s="199"/>
    </row>
    <row r="120" spans="2:10" x14ac:dyDescent="0.25">
      <c r="B120" s="168" t="s">
        <v>375</v>
      </c>
      <c r="C120" s="167" t="s">
        <v>397</v>
      </c>
      <c r="D120" s="200"/>
      <c r="E120" s="200"/>
      <c r="F120" s="201"/>
      <c r="G120" s="201"/>
      <c r="H120" s="202"/>
      <c r="I120" s="202"/>
      <c r="J120" s="199"/>
    </row>
    <row r="121" spans="2:10" x14ac:dyDescent="0.25">
      <c r="B121" s="168" t="s">
        <v>375</v>
      </c>
      <c r="C121" s="167" t="s">
        <v>398</v>
      </c>
      <c r="D121" s="200"/>
      <c r="E121" s="200"/>
      <c r="F121" s="201"/>
      <c r="G121" s="201"/>
      <c r="H121" s="202"/>
      <c r="I121" s="202"/>
      <c r="J121" s="199"/>
    </row>
    <row r="122" spans="2:10" x14ac:dyDescent="0.25">
      <c r="B122" s="168" t="s">
        <v>375</v>
      </c>
      <c r="C122" s="167" t="s">
        <v>399</v>
      </c>
      <c r="D122" s="200"/>
      <c r="E122" s="200"/>
      <c r="F122" s="201"/>
      <c r="G122" s="201"/>
      <c r="H122" s="202"/>
      <c r="I122" s="202"/>
      <c r="J122" s="199"/>
    </row>
    <row r="123" spans="2:10" x14ac:dyDescent="0.25">
      <c r="B123" s="175" t="s">
        <v>400</v>
      </c>
      <c r="C123" s="175" t="s">
        <v>401</v>
      </c>
      <c r="D123" s="174"/>
      <c r="E123" s="174"/>
      <c r="F123" s="173"/>
      <c r="G123" s="173"/>
      <c r="H123" s="173"/>
      <c r="I123" s="173"/>
      <c r="J123" s="173"/>
    </row>
    <row r="124" spans="2:10" ht="30" x14ac:dyDescent="0.25">
      <c r="B124" s="168" t="s">
        <v>400</v>
      </c>
      <c r="C124" s="167" t="s">
        <v>402</v>
      </c>
      <c r="D124" s="200"/>
      <c r="E124" s="200"/>
      <c r="F124" s="201"/>
      <c r="G124" s="201"/>
      <c r="H124" s="202"/>
      <c r="I124" s="202"/>
      <c r="J124" s="199"/>
    </row>
    <row r="125" spans="2:10" ht="30" x14ac:dyDescent="0.25">
      <c r="B125" s="168" t="s">
        <v>400</v>
      </c>
      <c r="C125" s="167" t="s">
        <v>403</v>
      </c>
      <c r="D125" s="200"/>
      <c r="E125" s="200"/>
      <c r="F125" s="201"/>
      <c r="G125" s="201"/>
      <c r="H125" s="202"/>
      <c r="I125" s="202"/>
      <c r="J125" s="199"/>
    </row>
    <row r="126" spans="2:10" ht="45" x14ac:dyDescent="0.25">
      <c r="B126" s="168" t="s">
        <v>400</v>
      </c>
      <c r="C126" s="167" t="s">
        <v>404</v>
      </c>
      <c r="D126" s="200"/>
      <c r="E126" s="200"/>
      <c r="F126" s="201"/>
      <c r="G126" s="201"/>
      <c r="H126" s="202"/>
      <c r="I126" s="202"/>
      <c r="J126" s="199"/>
    </row>
    <row r="127" spans="2:10" x14ac:dyDescent="0.25">
      <c r="B127" s="168" t="s">
        <v>400</v>
      </c>
      <c r="C127" s="167" t="s">
        <v>405</v>
      </c>
      <c r="D127" s="200"/>
      <c r="E127" s="200"/>
      <c r="F127" s="201"/>
      <c r="G127" s="201"/>
      <c r="H127" s="202"/>
      <c r="I127" s="202"/>
      <c r="J127" s="199"/>
    </row>
    <row r="128" spans="2:10" x14ac:dyDescent="0.25">
      <c r="B128" s="168" t="s">
        <v>400</v>
      </c>
      <c r="C128" s="167" t="s">
        <v>406</v>
      </c>
      <c r="D128" s="200"/>
      <c r="E128" s="200"/>
      <c r="F128" s="201"/>
      <c r="G128" s="201"/>
      <c r="H128" s="202"/>
      <c r="I128" s="202"/>
      <c r="J128" s="199"/>
    </row>
    <row r="129" spans="2:10" ht="30" x14ac:dyDescent="0.25">
      <c r="B129" s="168" t="s">
        <v>400</v>
      </c>
      <c r="C129" s="172" t="s">
        <v>407</v>
      </c>
      <c r="D129" s="200"/>
      <c r="E129" s="200"/>
      <c r="F129" s="201"/>
      <c r="G129" s="201"/>
      <c r="H129" s="202"/>
      <c r="I129" s="202"/>
      <c r="J129" s="199"/>
    </row>
    <row r="130" spans="2:10" ht="30" x14ac:dyDescent="0.25">
      <c r="B130" s="168" t="s">
        <v>400</v>
      </c>
      <c r="C130" s="167" t="s">
        <v>408</v>
      </c>
      <c r="D130" s="200"/>
      <c r="E130" s="200"/>
      <c r="F130" s="201"/>
      <c r="G130" s="201"/>
      <c r="H130" s="202"/>
      <c r="I130" s="202"/>
      <c r="J130" s="199"/>
    </row>
    <row r="131" spans="2:10" ht="30" x14ac:dyDescent="0.25">
      <c r="B131" s="168" t="s">
        <v>400</v>
      </c>
      <c r="C131" s="167" t="s">
        <v>409</v>
      </c>
      <c r="D131" s="200"/>
      <c r="E131" s="200"/>
      <c r="F131" s="201"/>
      <c r="G131" s="201"/>
      <c r="H131" s="202"/>
      <c r="I131" s="202"/>
      <c r="J131" s="199"/>
    </row>
    <row r="132" spans="2:10" ht="45" x14ac:dyDescent="0.25">
      <c r="B132" s="168" t="s">
        <v>400</v>
      </c>
      <c r="C132" s="167" t="s">
        <v>410</v>
      </c>
      <c r="D132" s="200"/>
      <c r="E132" s="200"/>
      <c r="F132" s="201"/>
      <c r="G132" s="201"/>
      <c r="H132" s="202"/>
      <c r="I132" s="202"/>
      <c r="J132" s="199"/>
    </row>
    <row r="133" spans="2:10" x14ac:dyDescent="0.25">
      <c r="B133" s="168" t="s">
        <v>400</v>
      </c>
      <c r="C133" s="167" t="s">
        <v>411</v>
      </c>
      <c r="D133" s="200"/>
      <c r="E133" s="200"/>
      <c r="F133" s="201"/>
      <c r="G133" s="201"/>
      <c r="H133" s="202"/>
      <c r="I133" s="202"/>
      <c r="J133" s="199"/>
    </row>
    <row r="134" spans="2:10" x14ac:dyDescent="0.25">
      <c r="B134" s="168" t="s">
        <v>400</v>
      </c>
      <c r="C134" s="167" t="s">
        <v>412</v>
      </c>
      <c r="D134" s="200"/>
      <c r="E134" s="200"/>
      <c r="F134" s="201"/>
      <c r="G134" s="201"/>
      <c r="H134" s="202"/>
      <c r="I134" s="202"/>
      <c r="J134" s="199"/>
    </row>
    <row r="135" spans="2:10" x14ac:dyDescent="0.25">
      <c r="B135" s="168" t="s">
        <v>400</v>
      </c>
      <c r="C135" s="167" t="s">
        <v>413</v>
      </c>
      <c r="D135" s="200"/>
      <c r="E135" s="200"/>
      <c r="F135" s="201"/>
      <c r="G135" s="201"/>
      <c r="H135" s="202"/>
      <c r="I135" s="202"/>
      <c r="J135" s="199"/>
    </row>
    <row r="136" spans="2:10" ht="30" x14ac:dyDescent="0.25">
      <c r="B136" s="168" t="s">
        <v>400</v>
      </c>
      <c r="C136" s="167" t="s">
        <v>414</v>
      </c>
      <c r="D136" s="200"/>
      <c r="E136" s="200"/>
      <c r="F136" s="201"/>
      <c r="G136" s="201"/>
      <c r="H136" s="202"/>
      <c r="I136" s="202"/>
      <c r="J136" s="199"/>
    </row>
    <row r="137" spans="2:10" x14ac:dyDescent="0.25">
      <c r="B137" s="171" t="s">
        <v>400</v>
      </c>
      <c r="C137" s="171" t="s">
        <v>415</v>
      </c>
      <c r="D137" s="170"/>
      <c r="E137" s="170"/>
      <c r="F137" s="169"/>
      <c r="G137" s="169"/>
      <c r="H137" s="169"/>
      <c r="I137" s="169"/>
      <c r="J137" s="169"/>
    </row>
    <row r="138" spans="2:10" ht="30" x14ac:dyDescent="0.25">
      <c r="B138" s="168" t="s">
        <v>400</v>
      </c>
      <c r="C138" s="167" t="s">
        <v>416</v>
      </c>
      <c r="D138" s="200"/>
      <c r="E138" s="200"/>
      <c r="F138" s="201"/>
      <c r="G138" s="201"/>
      <c r="H138" s="202"/>
      <c r="I138" s="202"/>
      <c r="J138" s="199"/>
    </row>
    <row r="139" spans="2:10" ht="30" x14ac:dyDescent="0.25">
      <c r="B139" s="168" t="s">
        <v>400</v>
      </c>
      <c r="C139" s="167" t="s">
        <v>417</v>
      </c>
      <c r="D139" s="200"/>
      <c r="E139" s="200"/>
      <c r="F139" s="201"/>
      <c r="G139" s="201"/>
      <c r="H139" s="202"/>
      <c r="I139" s="202"/>
      <c r="J139" s="199"/>
    </row>
    <row r="140" spans="2:10" x14ac:dyDescent="0.25">
      <c r="B140" s="168" t="s">
        <v>400</v>
      </c>
      <c r="C140" s="167" t="s">
        <v>418</v>
      </c>
      <c r="D140" s="200"/>
      <c r="E140" s="200"/>
      <c r="F140" s="201"/>
      <c r="G140" s="201"/>
      <c r="H140" s="202"/>
      <c r="I140" s="202"/>
      <c r="J140" s="199"/>
    </row>
    <row r="141" spans="2:10" x14ac:dyDescent="0.25">
      <c r="B141" s="168" t="s">
        <v>400</v>
      </c>
      <c r="C141" s="167" t="s">
        <v>419</v>
      </c>
      <c r="D141" s="200"/>
      <c r="E141" s="200"/>
      <c r="F141" s="201"/>
      <c r="G141" s="201"/>
      <c r="H141" s="202"/>
      <c r="I141" s="202"/>
      <c r="J141" s="199"/>
    </row>
    <row r="142" spans="2:10" x14ac:dyDescent="0.25">
      <c r="B142" s="168" t="s">
        <v>400</v>
      </c>
      <c r="C142" s="167" t="s">
        <v>420</v>
      </c>
      <c r="D142" s="200"/>
      <c r="E142" s="200"/>
      <c r="F142" s="201"/>
      <c r="G142" s="201"/>
      <c r="H142" s="202"/>
      <c r="I142" s="202"/>
      <c r="J142" s="199"/>
    </row>
    <row r="143" spans="2:10" ht="27.6" customHeight="1" thickBot="1" x14ac:dyDescent="0.3">
      <c r="B143" s="420" t="s">
        <v>421</v>
      </c>
      <c r="C143" s="421"/>
      <c r="D143" s="421"/>
      <c r="E143" s="422"/>
      <c r="F143" s="60">
        <f>SUM(F7:F142)</f>
        <v>0</v>
      </c>
      <c r="G143" s="60">
        <f t="shared" ref="G143:I143" si="0">SUM(G7:G142)</f>
        <v>0</v>
      </c>
      <c r="H143" s="60">
        <f t="shared" si="0"/>
        <v>0</v>
      </c>
      <c r="I143" s="60">
        <f t="shared" si="0"/>
        <v>0</v>
      </c>
      <c r="J143" s="60"/>
    </row>
    <row r="144" spans="2:10" x14ac:dyDescent="0.25"/>
  </sheetData>
  <sheetProtection algorithmName="SHA-512" hashValue="/vdPVrGcpVEfUACiyrNzePRbgp9e++50xRdS9n+9pt26AJ/enkxOkd0sJXFMnI/e2/sU3JKBosLvbJ9whPKfOA==" saltValue="ucw6KKTi5WyFFoqLQxGtGA==" spinCount="100000" sheet="1" objects="1" scenarios="1"/>
  <mergeCells count="6">
    <mergeCell ref="B143:E143"/>
    <mergeCell ref="B2:J2"/>
    <mergeCell ref="C3:J3"/>
    <mergeCell ref="B4:B5"/>
    <mergeCell ref="C4:C5"/>
    <mergeCell ref="D4:E4"/>
  </mergeCells>
  <dataValidations count="2">
    <dataValidation type="list" allowBlank="1" showInputMessage="1" showErrorMessage="1" sqref="D6:E142">
      <formula1>"Yes, No"</formula1>
    </dataValidation>
    <dataValidation operator="greaterThanOrEqual" allowBlank="1" showErrorMessage="1" errorTitle="Invalid Entry" error="Please enter numeric values only and type any text in the comments column." sqref="D4:D5 E5 C3"/>
  </dataValidations>
  <pageMargins left="0.7" right="0.7" top="0.75" bottom="0.75" header="0.3" footer="0.3"/>
  <pageSetup scale="45" orientation="portrait" r:id="rId1"/>
  <headerFooter>
    <oddHeader>&amp;C&amp;"-,Bold"&amp;F
&amp;"-,Italic"&amp;A</oddHeader>
  </headerFooter>
  <extLst>
    <ext xmlns:x14="http://schemas.microsoft.com/office/spreadsheetml/2009/9/main" uri="{78C0D931-6437-407d-A8EE-F0AAD7539E65}">
      <x14:conditionalFormattings>
        <x14:conditionalFormatting xmlns:xm="http://schemas.microsoft.com/office/excel/2006/main">
          <x14:cfRule type="expression" priority="514" id="{1CEE3744-B50D-45E3-AA6C-087644B4FC20}">
            <xm:f>'Vendor Checklist'!$D$45='Vendor Checklist'!$AA$1</xm:f>
            <x14:dxf>
              <font>
                <color theme="0"/>
              </font>
            </x14:dxf>
          </x14:cfRule>
          <xm:sqref>C3 D4</xm:sqref>
        </x14:conditionalFormatting>
        <x14:conditionalFormatting xmlns:xm="http://schemas.microsoft.com/office/excel/2006/main">
          <x14:cfRule type="expression" priority="516" id="{885EAD7B-313D-46A8-AA7D-4C67FB2F2E0B}">
            <xm:f>'Vendor Checklist'!$D$45='Vendor Checklist'!$AA$1</xm:f>
            <x14:dxf>
              <font>
                <b/>
                <i val="0"/>
                <color theme="0"/>
              </font>
              <fill>
                <patternFill>
                  <bgColor theme="1"/>
                </patternFill>
              </fill>
            </x14:dxf>
          </x14:cfRule>
          <xm:sqref>D6:E142 F56:J56 F67:J67 F99:J99 F109:J109 F123:J123 F137:J137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'C:\Users\Natalie.Schwarz\AppData\Local\Microsoft\Windows\INetCache\Content.Outlook\V22GPM4R\[Pricing Document PM10282020.xlsx]SW Subscription &amp; Training Cost'!#REF!</xm:f>
          </x14:formula1>
          <xm:sqref>B6:B142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BJ105"/>
  <sheetViews>
    <sheetView workbookViewId="0">
      <selection activeCell="B3" sqref="B3:R3"/>
    </sheetView>
  </sheetViews>
  <sheetFormatPr defaultColWidth="9.140625" defaultRowHeight="15" x14ac:dyDescent="0.25"/>
  <cols>
    <col min="1" max="1" width="3.7109375" customWidth="1"/>
    <col min="2" max="2" width="25.7109375" bestFit="1" customWidth="1"/>
    <col min="3" max="3" width="10.85546875" bestFit="1" customWidth="1"/>
    <col min="4" max="4" width="29.140625" customWidth="1"/>
    <col min="5" max="5" width="9.85546875" customWidth="1"/>
    <col min="6" max="6" width="9.7109375" customWidth="1"/>
    <col min="7" max="7" width="8.7109375" customWidth="1"/>
    <col min="8" max="8" width="10" customWidth="1"/>
    <col min="9" max="9" width="9.28515625" customWidth="1"/>
    <col min="10" max="10" width="9.7109375" customWidth="1"/>
    <col min="11" max="11" width="9.5703125" customWidth="1"/>
    <col min="12" max="15" width="9.28515625" customWidth="1"/>
    <col min="16" max="16" width="9.5703125" customWidth="1"/>
    <col min="17" max="17" width="12" customWidth="1"/>
    <col min="18" max="18" width="9.28515625" customWidth="1"/>
    <col min="19" max="19" width="27.7109375" customWidth="1"/>
    <col min="20" max="20" width="11.140625" customWidth="1"/>
    <col min="21" max="21" width="10.28515625" customWidth="1"/>
    <col min="22" max="29" width="9.28515625" customWidth="1"/>
    <col min="30" max="30" width="13.140625" customWidth="1"/>
    <col min="31" max="31" width="9.28515625" customWidth="1"/>
    <col min="32" max="32" width="27.7109375" customWidth="1"/>
    <col min="33" max="44" width="9.28515625" customWidth="1"/>
    <col min="45" max="45" width="29.5703125" customWidth="1"/>
    <col min="46" max="60" width="9.28515625" customWidth="1"/>
    <col min="61" max="61" width="11.28515625" customWidth="1"/>
  </cols>
  <sheetData>
    <row r="1" spans="1:62" ht="15.75" thickBot="1" x14ac:dyDescent="0.3"/>
    <row r="2" spans="1:62" ht="15.75" thickBot="1" x14ac:dyDescent="0.3">
      <c r="A2" s="1"/>
      <c r="B2" s="432" t="str">
        <f>'Vendor Checklist'!D6</f>
        <v>Vendor Name</v>
      </c>
      <c r="C2" s="433"/>
      <c r="D2" s="433"/>
      <c r="E2" s="433"/>
      <c r="F2" s="433"/>
      <c r="G2" s="433"/>
      <c r="H2" s="433"/>
      <c r="I2" s="433"/>
      <c r="J2" s="433"/>
      <c r="K2" s="433"/>
      <c r="L2" s="433"/>
      <c r="M2" s="433"/>
      <c r="N2" s="433"/>
      <c r="O2" s="433"/>
      <c r="P2" s="433"/>
      <c r="Q2" s="433"/>
      <c r="R2" s="434"/>
      <c r="S2" s="259"/>
      <c r="T2" s="259"/>
      <c r="U2" s="259"/>
      <c r="V2" s="259"/>
      <c r="W2" s="259"/>
      <c r="X2" s="259"/>
      <c r="Y2" s="259"/>
      <c r="Z2" s="259"/>
      <c r="AA2" s="259"/>
      <c r="AB2" s="259"/>
      <c r="AC2" s="259"/>
      <c r="AD2" s="259"/>
      <c r="AE2" s="259"/>
      <c r="AF2" s="259"/>
      <c r="AG2" s="259"/>
      <c r="AH2" s="259"/>
      <c r="AI2" s="259"/>
      <c r="AJ2" s="259"/>
      <c r="AK2" s="259"/>
      <c r="AL2" s="259"/>
      <c r="AM2" s="259"/>
      <c r="AN2" s="259"/>
      <c r="AO2" s="259"/>
      <c r="AP2" s="259"/>
      <c r="AQ2" s="259"/>
      <c r="AR2" s="259"/>
      <c r="AS2" s="259"/>
      <c r="AT2" s="259"/>
      <c r="AU2" s="259"/>
      <c r="AV2" s="259"/>
      <c r="AW2" s="259"/>
      <c r="AX2" s="259"/>
      <c r="AY2" s="259"/>
      <c r="AZ2" s="259"/>
      <c r="BA2" s="259"/>
      <c r="BB2" s="259"/>
      <c r="BC2" s="259"/>
      <c r="BD2" s="259"/>
      <c r="BE2" s="259"/>
      <c r="BF2" s="259"/>
      <c r="BG2" s="259"/>
      <c r="BH2" s="259"/>
      <c r="BI2" s="259"/>
      <c r="BJ2" s="260"/>
    </row>
    <row r="3" spans="1:62" ht="49.5" customHeight="1" x14ac:dyDescent="0.25">
      <c r="A3" s="1"/>
      <c r="B3" s="439" t="s">
        <v>422</v>
      </c>
      <c r="C3" s="440"/>
      <c r="D3" s="440"/>
      <c r="E3" s="440"/>
      <c r="F3" s="440"/>
      <c r="G3" s="440"/>
      <c r="H3" s="440"/>
      <c r="I3" s="440"/>
      <c r="J3" s="440"/>
      <c r="K3" s="440"/>
      <c r="L3" s="440"/>
      <c r="M3" s="440"/>
      <c r="N3" s="440"/>
      <c r="O3" s="440"/>
      <c r="P3" s="440"/>
      <c r="Q3" s="440"/>
      <c r="R3" s="441"/>
      <c r="S3" s="257"/>
      <c r="T3" s="442"/>
      <c r="U3" s="443"/>
      <c r="V3" s="443"/>
      <c r="W3" s="443"/>
      <c r="X3" s="443"/>
      <c r="Y3" s="443"/>
      <c r="Z3" s="443"/>
      <c r="AA3" s="443"/>
      <c r="AB3" s="443"/>
      <c r="AC3" s="443"/>
      <c r="AD3" s="443"/>
      <c r="AE3" s="444"/>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8"/>
    </row>
    <row r="4" spans="1:62" s="217" customFormat="1" ht="30.75" customHeight="1" x14ac:dyDescent="0.25">
      <c r="A4" s="1"/>
      <c r="B4" s="242"/>
      <c r="C4" s="238"/>
      <c r="D4" s="238"/>
      <c r="E4" s="239"/>
      <c r="F4" s="239"/>
      <c r="G4" s="437" t="s">
        <v>423</v>
      </c>
      <c r="H4" s="437"/>
      <c r="I4" s="437"/>
      <c r="J4" s="437"/>
      <c r="K4" s="437"/>
      <c r="L4" s="437"/>
      <c r="M4" s="437"/>
      <c r="N4" s="437"/>
      <c r="O4" s="437"/>
      <c r="P4" s="437"/>
      <c r="Q4" s="437"/>
      <c r="R4" s="437"/>
      <c r="S4" s="445" t="s">
        <v>424</v>
      </c>
      <c r="T4" s="446"/>
      <c r="U4" s="446"/>
      <c r="V4" s="446"/>
      <c r="W4" s="446"/>
      <c r="X4" s="446"/>
      <c r="Y4" s="446"/>
      <c r="Z4" s="446"/>
      <c r="AA4" s="446"/>
      <c r="AB4" s="446"/>
      <c r="AC4" s="446"/>
      <c r="AD4" s="446"/>
      <c r="AE4" s="447"/>
      <c r="AF4" s="448" t="s">
        <v>425</v>
      </c>
      <c r="AG4" s="449"/>
      <c r="AH4" s="449"/>
      <c r="AI4" s="449"/>
      <c r="AJ4" s="449"/>
      <c r="AK4" s="449"/>
      <c r="AL4" s="449"/>
      <c r="AM4" s="449"/>
      <c r="AN4" s="449"/>
      <c r="AO4" s="449"/>
      <c r="AP4" s="449"/>
      <c r="AQ4" s="449"/>
      <c r="AR4" s="450"/>
      <c r="AS4" s="438" t="s">
        <v>426</v>
      </c>
      <c r="AT4" s="436"/>
      <c r="AU4" s="436"/>
      <c r="AV4" s="436"/>
      <c r="AW4" s="436"/>
      <c r="AX4" s="436"/>
      <c r="AY4" s="436"/>
      <c r="AZ4" s="436"/>
      <c r="BA4" s="436"/>
      <c r="BB4" s="436"/>
      <c r="BC4" s="436"/>
      <c r="BD4" s="436"/>
      <c r="BE4" s="436"/>
      <c r="BF4" s="435" t="s">
        <v>427</v>
      </c>
      <c r="BG4" s="436"/>
      <c r="BH4" s="436"/>
      <c r="BI4" s="239"/>
      <c r="BJ4" s="243"/>
    </row>
    <row r="5" spans="1:62" s="217" customFormat="1" ht="45" x14ac:dyDescent="0.25">
      <c r="A5" s="1"/>
      <c r="B5" s="244" t="s">
        <v>428</v>
      </c>
      <c r="C5" s="240" t="s">
        <v>429</v>
      </c>
      <c r="D5" s="241" t="s">
        <v>430</v>
      </c>
      <c r="E5" s="240" t="s">
        <v>431</v>
      </c>
      <c r="F5" s="240" t="s">
        <v>432</v>
      </c>
      <c r="G5" s="283" t="s">
        <v>433</v>
      </c>
      <c r="H5" s="284" t="s">
        <v>434</v>
      </c>
      <c r="I5" s="283" t="s">
        <v>435</v>
      </c>
      <c r="J5" s="284" t="s">
        <v>436</v>
      </c>
      <c r="K5" s="283" t="s">
        <v>437</v>
      </c>
      <c r="L5" s="284" t="s">
        <v>438</v>
      </c>
      <c r="M5" s="283" t="s">
        <v>439</v>
      </c>
      <c r="N5" s="284" t="s">
        <v>440</v>
      </c>
      <c r="O5" s="283" t="s">
        <v>441</v>
      </c>
      <c r="P5" s="284" t="s">
        <v>442</v>
      </c>
      <c r="Q5" s="283" t="s">
        <v>443</v>
      </c>
      <c r="R5" s="285" t="s">
        <v>444</v>
      </c>
      <c r="S5" s="288" t="s">
        <v>445</v>
      </c>
      <c r="T5" s="289" t="s">
        <v>446</v>
      </c>
      <c r="U5" s="288" t="s">
        <v>447</v>
      </c>
      <c r="V5" s="288" t="s">
        <v>448</v>
      </c>
      <c r="W5" s="288" t="s">
        <v>449</v>
      </c>
      <c r="X5" s="288" t="s">
        <v>450</v>
      </c>
      <c r="Y5" s="288" t="s">
        <v>451</v>
      </c>
      <c r="Z5" s="288" t="s">
        <v>452</v>
      </c>
      <c r="AA5" s="288" t="s">
        <v>453</v>
      </c>
      <c r="AB5" s="288" t="s">
        <v>454</v>
      </c>
      <c r="AC5" s="288" t="s">
        <v>455</v>
      </c>
      <c r="AD5" s="288" t="s">
        <v>456</v>
      </c>
      <c r="AE5" s="288" t="s">
        <v>457</v>
      </c>
      <c r="AF5" s="287" t="s">
        <v>445</v>
      </c>
      <c r="AG5" s="287" t="s">
        <v>458</v>
      </c>
      <c r="AH5" s="287" t="s">
        <v>459</v>
      </c>
      <c r="AI5" s="287" t="s">
        <v>460</v>
      </c>
      <c r="AJ5" s="287" t="s">
        <v>461</v>
      </c>
      <c r="AK5" s="287" t="s">
        <v>462</v>
      </c>
      <c r="AL5" s="287" t="s">
        <v>463</v>
      </c>
      <c r="AM5" s="287" t="s">
        <v>464</v>
      </c>
      <c r="AN5" s="287" t="s">
        <v>465</v>
      </c>
      <c r="AO5" s="287" t="s">
        <v>466</v>
      </c>
      <c r="AP5" s="287" t="s">
        <v>467</v>
      </c>
      <c r="AQ5" s="287" t="s">
        <v>468</v>
      </c>
      <c r="AR5" s="287" t="s">
        <v>469</v>
      </c>
      <c r="AS5" s="286" t="s">
        <v>445</v>
      </c>
      <c r="AT5" s="286" t="s">
        <v>470</v>
      </c>
      <c r="AU5" s="286" t="s">
        <v>471</v>
      </c>
      <c r="AV5" s="286" t="s">
        <v>472</v>
      </c>
      <c r="AW5" s="286" t="s">
        <v>473</v>
      </c>
      <c r="AX5" s="286" t="s">
        <v>474</v>
      </c>
      <c r="AY5" s="286" t="s">
        <v>475</v>
      </c>
      <c r="AZ5" s="286" t="s">
        <v>476</v>
      </c>
      <c r="BA5" s="286" t="s">
        <v>477</v>
      </c>
      <c r="BB5" s="286" t="s">
        <v>478</v>
      </c>
      <c r="BC5" s="286" t="s">
        <v>479</v>
      </c>
      <c r="BD5" s="286" t="s">
        <v>480</v>
      </c>
      <c r="BE5" s="286" t="s">
        <v>481</v>
      </c>
      <c r="BF5" s="286" t="s">
        <v>482</v>
      </c>
      <c r="BG5" s="286" t="s">
        <v>483</v>
      </c>
      <c r="BH5" s="286" t="s">
        <v>484</v>
      </c>
      <c r="BI5" s="240" t="s">
        <v>485</v>
      </c>
      <c r="BJ5" s="245" t="s">
        <v>486</v>
      </c>
    </row>
    <row r="6" spans="1:62" x14ac:dyDescent="0.25">
      <c r="B6" s="454" t="s">
        <v>487</v>
      </c>
      <c r="C6" s="431"/>
      <c r="D6" s="431"/>
      <c r="E6" s="431"/>
      <c r="F6" s="431"/>
      <c r="G6" s="431"/>
      <c r="H6" s="431"/>
      <c r="I6" s="431"/>
      <c r="J6" s="431"/>
      <c r="K6" s="431"/>
      <c r="L6" s="431"/>
      <c r="M6" s="431"/>
      <c r="N6" s="431"/>
      <c r="O6" s="431"/>
      <c r="P6" s="431"/>
      <c r="Q6" s="431"/>
      <c r="R6" s="431"/>
      <c r="S6" s="451" t="str">
        <f t="shared" ref="S6:S65" si="0">B6</f>
        <v>Project Management Office (Project Adm., Change Mgmt., Training, etc.)</v>
      </c>
      <c r="T6" s="452"/>
      <c r="U6" s="452"/>
      <c r="V6" s="452"/>
      <c r="W6" s="452"/>
      <c r="X6" s="452"/>
      <c r="Y6" s="452"/>
      <c r="Z6" s="452"/>
      <c r="AA6" s="452"/>
      <c r="AB6" s="452"/>
      <c r="AC6" s="452"/>
      <c r="AD6" s="452"/>
      <c r="AE6" s="453"/>
      <c r="AF6" s="235" t="str">
        <f t="shared" ref="AF6:AF65" si="1">B6</f>
        <v>Project Management Office (Project Adm., Change Mgmt., Training, etc.)</v>
      </c>
      <c r="AG6" s="235"/>
      <c r="AH6" s="235"/>
      <c r="AI6" s="235"/>
      <c r="AJ6" s="235"/>
      <c r="AK6" s="235"/>
      <c r="AL6" s="235"/>
      <c r="AM6" s="235"/>
      <c r="AN6" s="235"/>
      <c r="AO6" s="235"/>
      <c r="AP6" s="235"/>
      <c r="AQ6" s="235"/>
      <c r="AR6" s="235"/>
      <c r="AS6" s="431" t="str">
        <f t="shared" ref="AS6:AS65" si="2">AF6</f>
        <v>Project Management Office (Project Adm., Change Mgmt., Training, etc.)</v>
      </c>
      <c r="AT6" s="431"/>
      <c r="AU6" s="431"/>
      <c r="AV6" s="431"/>
      <c r="AW6" s="431"/>
      <c r="AX6" s="431"/>
      <c r="AY6" s="431"/>
      <c r="AZ6" s="431"/>
      <c r="BA6" s="431"/>
      <c r="BB6" s="431"/>
      <c r="BC6" s="431"/>
      <c r="BD6" s="431"/>
      <c r="BE6" s="431"/>
      <c r="BF6" s="431"/>
      <c r="BG6" s="431"/>
      <c r="BH6" s="431"/>
      <c r="BI6" s="219">
        <f>SUM(BI7:BI15)</f>
        <v>0</v>
      </c>
      <c r="BJ6" s="246">
        <f>SUM(BJ7:BJ15)</f>
        <v>0</v>
      </c>
    </row>
    <row r="7" spans="1:62" x14ac:dyDescent="0.25">
      <c r="B7" s="247"/>
      <c r="C7" s="221"/>
      <c r="D7" s="221"/>
      <c r="E7" s="221"/>
      <c r="F7" s="222"/>
      <c r="G7" s="223"/>
      <c r="H7" s="223"/>
      <c r="I7" s="223"/>
      <c r="J7" s="223"/>
      <c r="K7" s="223"/>
      <c r="L7" s="223"/>
      <c r="M7" s="223"/>
      <c r="N7" s="223"/>
      <c r="O7" s="223"/>
      <c r="P7" s="223"/>
      <c r="Q7" s="223"/>
      <c r="R7" s="224"/>
      <c r="S7" s="220">
        <f t="shared" si="0"/>
        <v>0</v>
      </c>
      <c r="T7" s="225"/>
      <c r="U7" s="223"/>
      <c r="V7" s="223"/>
      <c r="W7" s="223"/>
      <c r="X7" s="223"/>
      <c r="Y7" s="223"/>
      <c r="Z7" s="223"/>
      <c r="AA7" s="223"/>
      <c r="AB7" s="223"/>
      <c r="AC7" s="223"/>
      <c r="AD7" s="223"/>
      <c r="AE7" s="223"/>
      <c r="AF7" s="220">
        <f t="shared" si="1"/>
        <v>0</v>
      </c>
      <c r="AG7" s="223"/>
      <c r="AH7" s="223"/>
      <c r="AI7" s="223"/>
      <c r="AJ7" s="223"/>
      <c r="AK7" s="223"/>
      <c r="AL7" s="223"/>
      <c r="AM7" s="223"/>
      <c r="AN7" s="223"/>
      <c r="AO7" s="223"/>
      <c r="AP7" s="223"/>
      <c r="AQ7" s="223"/>
      <c r="AR7" s="223"/>
      <c r="AS7" s="220">
        <f t="shared" si="2"/>
        <v>0</v>
      </c>
      <c r="AT7" s="223"/>
      <c r="AU7" s="223"/>
      <c r="AV7" s="223"/>
      <c r="AW7" s="223"/>
      <c r="AX7" s="223"/>
      <c r="AY7" s="223"/>
      <c r="AZ7" s="223"/>
      <c r="BA7" s="223"/>
      <c r="BB7" s="223"/>
      <c r="BC7" s="223"/>
      <c r="BD7" s="223"/>
      <c r="BE7" s="223"/>
      <c r="BF7" s="223"/>
      <c r="BG7" s="223"/>
      <c r="BH7" s="224"/>
      <c r="BI7" s="226">
        <f t="shared" ref="BI7:BI12" si="3">SUM(G7:R7)+SUM(T7:AE7)+SUM(AG7:AR7)+SUM(AT7:BH7)</f>
        <v>0</v>
      </c>
      <c r="BJ7" s="248">
        <f t="shared" ref="BJ7:BJ12" si="4">BI7*F7</f>
        <v>0</v>
      </c>
    </row>
    <row r="8" spans="1:62" x14ac:dyDescent="0.25">
      <c r="B8" s="249"/>
      <c r="C8" s="227"/>
      <c r="D8" s="227"/>
      <c r="E8" s="227"/>
      <c r="F8" s="228"/>
      <c r="G8" s="229"/>
      <c r="H8" s="229"/>
      <c r="I8" s="229"/>
      <c r="J8" s="229"/>
      <c r="K8" s="229"/>
      <c r="L8" s="229"/>
      <c r="M8" s="229"/>
      <c r="N8" s="229"/>
      <c r="O8" s="229"/>
      <c r="P8" s="229"/>
      <c r="Q8" s="229"/>
      <c r="R8" s="230"/>
      <c r="S8" s="220">
        <f t="shared" si="0"/>
        <v>0</v>
      </c>
      <c r="T8" s="231"/>
      <c r="U8" s="229"/>
      <c r="V8" s="229"/>
      <c r="W8" s="229"/>
      <c r="X8" s="229"/>
      <c r="Y8" s="229"/>
      <c r="Z8" s="229"/>
      <c r="AA8" s="229"/>
      <c r="AB8" s="229"/>
      <c r="AC8" s="229"/>
      <c r="AD8" s="229"/>
      <c r="AE8" s="229"/>
      <c r="AF8" s="220">
        <f t="shared" si="1"/>
        <v>0</v>
      </c>
      <c r="AG8" s="229"/>
      <c r="AH8" s="229"/>
      <c r="AI8" s="229"/>
      <c r="AJ8" s="229"/>
      <c r="AK8" s="229"/>
      <c r="AL8" s="229"/>
      <c r="AM8" s="229"/>
      <c r="AN8" s="229"/>
      <c r="AO8" s="229"/>
      <c r="AP8" s="229"/>
      <c r="AQ8" s="229"/>
      <c r="AR8" s="229"/>
      <c r="AS8" s="220">
        <f t="shared" si="2"/>
        <v>0</v>
      </c>
      <c r="AT8" s="229"/>
      <c r="AU8" s="229"/>
      <c r="AV8" s="229"/>
      <c r="AW8" s="229"/>
      <c r="AX8" s="229"/>
      <c r="AY8" s="229"/>
      <c r="AZ8" s="229"/>
      <c r="BA8" s="229"/>
      <c r="BB8" s="229"/>
      <c r="BC8" s="229"/>
      <c r="BD8" s="229"/>
      <c r="BE8" s="229"/>
      <c r="BF8" s="229"/>
      <c r="BG8" s="229"/>
      <c r="BH8" s="230"/>
      <c r="BI8" s="226">
        <f t="shared" si="3"/>
        <v>0</v>
      </c>
      <c r="BJ8" s="248">
        <f t="shared" si="4"/>
        <v>0</v>
      </c>
    </row>
    <row r="9" spans="1:62" x14ac:dyDescent="0.25">
      <c r="B9" s="249"/>
      <c r="C9" s="227"/>
      <c r="D9" s="227"/>
      <c r="E9" s="227"/>
      <c r="F9" s="228"/>
      <c r="G9" s="229"/>
      <c r="H9" s="229"/>
      <c r="I9" s="229"/>
      <c r="J9" s="229"/>
      <c r="K9" s="229"/>
      <c r="L9" s="229"/>
      <c r="M9" s="229"/>
      <c r="N9" s="229"/>
      <c r="O9" s="229"/>
      <c r="P9" s="229"/>
      <c r="Q9" s="229"/>
      <c r="R9" s="230"/>
      <c r="S9" s="220">
        <f t="shared" si="0"/>
        <v>0</v>
      </c>
      <c r="T9" s="231"/>
      <c r="U9" s="229"/>
      <c r="V9" s="229"/>
      <c r="W9" s="229"/>
      <c r="X9" s="229"/>
      <c r="Y9" s="229"/>
      <c r="Z9" s="229"/>
      <c r="AA9" s="229"/>
      <c r="AB9" s="229"/>
      <c r="AC9" s="229"/>
      <c r="AD9" s="229"/>
      <c r="AE9" s="229"/>
      <c r="AF9" s="220">
        <f t="shared" si="1"/>
        <v>0</v>
      </c>
      <c r="AG9" s="229"/>
      <c r="AH9" s="229"/>
      <c r="AI9" s="229"/>
      <c r="AJ9" s="229"/>
      <c r="AK9" s="229"/>
      <c r="AL9" s="229"/>
      <c r="AM9" s="229"/>
      <c r="AN9" s="229"/>
      <c r="AO9" s="229"/>
      <c r="AP9" s="229"/>
      <c r="AQ9" s="229"/>
      <c r="AR9" s="229"/>
      <c r="AS9" s="220">
        <f t="shared" si="2"/>
        <v>0</v>
      </c>
      <c r="AT9" s="229"/>
      <c r="AU9" s="229"/>
      <c r="AV9" s="229"/>
      <c r="AW9" s="229"/>
      <c r="AX9" s="229"/>
      <c r="AY9" s="229"/>
      <c r="AZ9" s="229"/>
      <c r="BA9" s="229"/>
      <c r="BB9" s="229"/>
      <c r="BC9" s="229"/>
      <c r="BD9" s="229"/>
      <c r="BE9" s="229"/>
      <c r="BF9" s="229"/>
      <c r="BG9" s="229"/>
      <c r="BH9" s="230"/>
      <c r="BI9" s="226">
        <f t="shared" si="3"/>
        <v>0</v>
      </c>
      <c r="BJ9" s="248">
        <f t="shared" si="4"/>
        <v>0</v>
      </c>
    </row>
    <row r="10" spans="1:62" x14ac:dyDescent="0.25">
      <c r="B10" s="249"/>
      <c r="C10" s="227"/>
      <c r="D10" s="227"/>
      <c r="E10" s="227"/>
      <c r="F10" s="228"/>
      <c r="G10" s="229"/>
      <c r="H10" s="229"/>
      <c r="I10" s="229"/>
      <c r="J10" s="229"/>
      <c r="K10" s="229"/>
      <c r="L10" s="229"/>
      <c r="M10" s="229"/>
      <c r="N10" s="229"/>
      <c r="O10" s="229"/>
      <c r="P10" s="229"/>
      <c r="Q10" s="229"/>
      <c r="R10" s="230"/>
      <c r="S10" s="220">
        <f t="shared" si="0"/>
        <v>0</v>
      </c>
      <c r="T10" s="231"/>
      <c r="U10" s="229"/>
      <c r="V10" s="229"/>
      <c r="W10" s="229"/>
      <c r="X10" s="229"/>
      <c r="Y10" s="229"/>
      <c r="Z10" s="229"/>
      <c r="AA10" s="229"/>
      <c r="AB10" s="229"/>
      <c r="AC10" s="229"/>
      <c r="AD10" s="229"/>
      <c r="AE10" s="229"/>
      <c r="AF10" s="220">
        <f t="shared" si="1"/>
        <v>0</v>
      </c>
      <c r="AG10" s="229"/>
      <c r="AH10" s="229"/>
      <c r="AI10" s="229"/>
      <c r="AJ10" s="229"/>
      <c r="AK10" s="229"/>
      <c r="AL10" s="229"/>
      <c r="AM10" s="229"/>
      <c r="AN10" s="229"/>
      <c r="AO10" s="229"/>
      <c r="AP10" s="229"/>
      <c r="AQ10" s="229"/>
      <c r="AR10" s="229"/>
      <c r="AS10" s="220">
        <f t="shared" si="2"/>
        <v>0</v>
      </c>
      <c r="AT10" s="229"/>
      <c r="AU10" s="229"/>
      <c r="AV10" s="229"/>
      <c r="AW10" s="229"/>
      <c r="AX10" s="229"/>
      <c r="AY10" s="229"/>
      <c r="AZ10" s="229"/>
      <c r="BA10" s="229"/>
      <c r="BB10" s="229"/>
      <c r="BC10" s="229"/>
      <c r="BD10" s="229"/>
      <c r="BE10" s="229"/>
      <c r="BF10" s="229"/>
      <c r="BG10" s="229"/>
      <c r="BH10" s="230"/>
      <c r="BI10" s="226">
        <f t="shared" si="3"/>
        <v>0</v>
      </c>
      <c r="BJ10" s="248">
        <f t="shared" si="4"/>
        <v>0</v>
      </c>
    </row>
    <row r="11" spans="1:62" x14ac:dyDescent="0.25">
      <c r="B11" s="249"/>
      <c r="C11" s="227"/>
      <c r="D11" s="227"/>
      <c r="E11" s="227"/>
      <c r="F11" s="228"/>
      <c r="G11" s="229"/>
      <c r="H11" s="229"/>
      <c r="I11" s="229"/>
      <c r="J11" s="229"/>
      <c r="K11" s="229"/>
      <c r="L11" s="229"/>
      <c r="M11" s="229"/>
      <c r="N11" s="229"/>
      <c r="O11" s="229"/>
      <c r="P11" s="229"/>
      <c r="Q11" s="229"/>
      <c r="R11" s="230"/>
      <c r="S11" s="220">
        <f t="shared" si="0"/>
        <v>0</v>
      </c>
      <c r="T11" s="231"/>
      <c r="U11" s="229"/>
      <c r="V11" s="229"/>
      <c r="W11" s="229"/>
      <c r="X11" s="229"/>
      <c r="Y11" s="229"/>
      <c r="Z11" s="229"/>
      <c r="AA11" s="229"/>
      <c r="AB11" s="229"/>
      <c r="AC11" s="229"/>
      <c r="AD11" s="229"/>
      <c r="AE11" s="229"/>
      <c r="AF11" s="220">
        <f t="shared" si="1"/>
        <v>0</v>
      </c>
      <c r="AG11" s="229"/>
      <c r="AH11" s="229"/>
      <c r="AI11" s="229"/>
      <c r="AJ11" s="229"/>
      <c r="AK11" s="229"/>
      <c r="AL11" s="229"/>
      <c r="AM11" s="229"/>
      <c r="AN11" s="229"/>
      <c r="AO11" s="229"/>
      <c r="AP11" s="229"/>
      <c r="AQ11" s="229"/>
      <c r="AR11" s="229"/>
      <c r="AS11" s="220">
        <f t="shared" si="2"/>
        <v>0</v>
      </c>
      <c r="AT11" s="229"/>
      <c r="AU11" s="229"/>
      <c r="AV11" s="229"/>
      <c r="AW11" s="229"/>
      <c r="AX11" s="229"/>
      <c r="AY11" s="229"/>
      <c r="AZ11" s="229"/>
      <c r="BA11" s="229"/>
      <c r="BB11" s="229"/>
      <c r="BC11" s="229"/>
      <c r="BD11" s="229"/>
      <c r="BE11" s="229"/>
      <c r="BF11" s="229"/>
      <c r="BG11" s="229"/>
      <c r="BH11" s="230"/>
      <c r="BI11" s="226">
        <f t="shared" si="3"/>
        <v>0</v>
      </c>
      <c r="BJ11" s="248">
        <f t="shared" si="4"/>
        <v>0</v>
      </c>
    </row>
    <row r="12" spans="1:62" x14ac:dyDescent="0.25">
      <c r="B12" s="249"/>
      <c r="C12" s="227"/>
      <c r="D12" s="227"/>
      <c r="E12" s="227"/>
      <c r="F12" s="228"/>
      <c r="G12" s="229"/>
      <c r="H12" s="229"/>
      <c r="I12" s="229"/>
      <c r="J12" s="229"/>
      <c r="K12" s="229"/>
      <c r="L12" s="229"/>
      <c r="M12" s="229"/>
      <c r="N12" s="229"/>
      <c r="O12" s="229"/>
      <c r="P12" s="229"/>
      <c r="Q12" s="229"/>
      <c r="R12" s="230"/>
      <c r="S12" s="220">
        <f t="shared" ref="S12:S17" si="5">B12</f>
        <v>0</v>
      </c>
      <c r="T12" s="231"/>
      <c r="U12" s="229"/>
      <c r="V12" s="229"/>
      <c r="W12" s="229"/>
      <c r="X12" s="229"/>
      <c r="Y12" s="229"/>
      <c r="Z12" s="229"/>
      <c r="AA12" s="229"/>
      <c r="AB12" s="229"/>
      <c r="AC12" s="229"/>
      <c r="AD12" s="229"/>
      <c r="AE12" s="229"/>
      <c r="AF12" s="220">
        <f t="shared" ref="AF12:AF17" si="6">B12</f>
        <v>0</v>
      </c>
      <c r="AG12" s="229"/>
      <c r="AH12" s="229"/>
      <c r="AI12" s="229"/>
      <c r="AJ12" s="229"/>
      <c r="AK12" s="229"/>
      <c r="AL12" s="229"/>
      <c r="AM12" s="229"/>
      <c r="AN12" s="229"/>
      <c r="AO12" s="229"/>
      <c r="AP12" s="229"/>
      <c r="AQ12" s="229"/>
      <c r="AR12" s="229"/>
      <c r="AS12" s="220">
        <f t="shared" si="2"/>
        <v>0</v>
      </c>
      <c r="AT12" s="229"/>
      <c r="AU12" s="229"/>
      <c r="AV12" s="229"/>
      <c r="AW12" s="229"/>
      <c r="AX12" s="229"/>
      <c r="AY12" s="229"/>
      <c r="AZ12" s="229"/>
      <c r="BA12" s="229"/>
      <c r="BB12" s="229"/>
      <c r="BC12" s="229"/>
      <c r="BD12" s="229"/>
      <c r="BE12" s="229"/>
      <c r="BF12" s="229"/>
      <c r="BG12" s="229"/>
      <c r="BH12" s="230"/>
      <c r="BI12" s="226">
        <f t="shared" si="3"/>
        <v>0</v>
      </c>
      <c r="BJ12" s="248">
        <f t="shared" si="4"/>
        <v>0</v>
      </c>
    </row>
    <row r="13" spans="1:62" x14ac:dyDescent="0.25">
      <c r="B13" s="249"/>
      <c r="C13" s="227"/>
      <c r="D13" s="227"/>
      <c r="E13" s="227"/>
      <c r="F13" s="228"/>
      <c r="G13" s="229"/>
      <c r="H13" s="229"/>
      <c r="I13" s="229"/>
      <c r="J13" s="229"/>
      <c r="K13" s="229"/>
      <c r="L13" s="229"/>
      <c r="M13" s="229"/>
      <c r="N13" s="229"/>
      <c r="O13" s="229"/>
      <c r="P13" s="229"/>
      <c r="Q13" s="229"/>
      <c r="R13" s="230"/>
      <c r="S13" s="220">
        <f t="shared" si="5"/>
        <v>0</v>
      </c>
      <c r="T13" s="231"/>
      <c r="U13" s="229"/>
      <c r="V13" s="229"/>
      <c r="W13" s="229"/>
      <c r="X13" s="229"/>
      <c r="Y13" s="229"/>
      <c r="Z13" s="229"/>
      <c r="AA13" s="229"/>
      <c r="AB13" s="229"/>
      <c r="AC13" s="229"/>
      <c r="AD13" s="229"/>
      <c r="AE13" s="229"/>
      <c r="AF13" s="220">
        <f t="shared" si="6"/>
        <v>0</v>
      </c>
      <c r="AG13" s="229"/>
      <c r="AH13" s="229"/>
      <c r="AI13" s="229"/>
      <c r="AJ13" s="229"/>
      <c r="AK13" s="229"/>
      <c r="AL13" s="229"/>
      <c r="AM13" s="229"/>
      <c r="AN13" s="229"/>
      <c r="AO13" s="229"/>
      <c r="AP13" s="229"/>
      <c r="AQ13" s="229"/>
      <c r="AR13" s="229"/>
      <c r="AS13" s="220">
        <f t="shared" si="2"/>
        <v>0</v>
      </c>
      <c r="AT13" s="229"/>
      <c r="AU13" s="229"/>
      <c r="AV13" s="229"/>
      <c r="AW13" s="229"/>
      <c r="AX13" s="229"/>
      <c r="AY13" s="229"/>
      <c r="AZ13" s="229"/>
      <c r="BA13" s="229"/>
      <c r="BB13" s="229"/>
      <c r="BC13" s="229"/>
      <c r="BD13" s="229"/>
      <c r="BE13" s="229"/>
      <c r="BF13" s="229"/>
      <c r="BG13" s="229"/>
      <c r="BH13" s="230"/>
      <c r="BI13" s="226">
        <f t="shared" ref="BI13:BI15" si="7">SUM(G13:R13)+SUM(T13:AE13)+SUM(AG13:AR13)+SUM(AT13:BH13)</f>
        <v>0</v>
      </c>
      <c r="BJ13" s="248">
        <f t="shared" ref="BJ13:BJ15" si="8">BI13*F13</f>
        <v>0</v>
      </c>
    </row>
    <row r="14" spans="1:62" x14ac:dyDescent="0.25">
      <c r="B14" s="249"/>
      <c r="C14" s="232"/>
      <c r="D14" s="232"/>
      <c r="E14" s="227"/>
      <c r="F14" s="228"/>
      <c r="G14" s="229"/>
      <c r="H14" s="229"/>
      <c r="I14" s="229"/>
      <c r="J14" s="229"/>
      <c r="K14" s="229"/>
      <c r="L14" s="229"/>
      <c r="M14" s="229"/>
      <c r="N14" s="229"/>
      <c r="O14" s="229"/>
      <c r="P14" s="229"/>
      <c r="Q14" s="229"/>
      <c r="R14" s="230"/>
      <c r="S14" s="220">
        <f t="shared" si="5"/>
        <v>0</v>
      </c>
      <c r="T14" s="231"/>
      <c r="U14" s="229"/>
      <c r="V14" s="229"/>
      <c r="W14" s="229"/>
      <c r="X14" s="229"/>
      <c r="Y14" s="229"/>
      <c r="Z14" s="229"/>
      <c r="AA14" s="229"/>
      <c r="AB14" s="229"/>
      <c r="AC14" s="229"/>
      <c r="AD14" s="229"/>
      <c r="AE14" s="229"/>
      <c r="AF14" s="220">
        <f t="shared" si="6"/>
        <v>0</v>
      </c>
      <c r="AG14" s="229"/>
      <c r="AH14" s="229"/>
      <c r="AI14" s="229"/>
      <c r="AJ14" s="229"/>
      <c r="AK14" s="229"/>
      <c r="AL14" s="229"/>
      <c r="AM14" s="229"/>
      <c r="AN14" s="229"/>
      <c r="AO14" s="229"/>
      <c r="AP14" s="229"/>
      <c r="AQ14" s="229"/>
      <c r="AR14" s="229"/>
      <c r="AS14" s="220">
        <f t="shared" si="2"/>
        <v>0</v>
      </c>
      <c r="AT14" s="229"/>
      <c r="AU14" s="229"/>
      <c r="AV14" s="229"/>
      <c r="AW14" s="229"/>
      <c r="AX14" s="229"/>
      <c r="AY14" s="229"/>
      <c r="AZ14" s="229"/>
      <c r="BA14" s="229"/>
      <c r="BB14" s="229"/>
      <c r="BC14" s="229"/>
      <c r="BD14" s="229"/>
      <c r="BE14" s="229"/>
      <c r="BF14" s="229"/>
      <c r="BG14" s="229"/>
      <c r="BH14" s="230"/>
      <c r="BI14" s="226">
        <f t="shared" si="7"/>
        <v>0</v>
      </c>
      <c r="BJ14" s="248">
        <f t="shared" si="8"/>
        <v>0</v>
      </c>
    </row>
    <row r="15" spans="1:62" x14ac:dyDescent="0.25">
      <c r="B15" s="249"/>
      <c r="C15" s="227"/>
      <c r="D15" s="227"/>
      <c r="E15" s="227"/>
      <c r="F15" s="228"/>
      <c r="G15" s="229"/>
      <c r="H15" s="229"/>
      <c r="I15" s="229"/>
      <c r="J15" s="229"/>
      <c r="K15" s="229"/>
      <c r="L15" s="229"/>
      <c r="M15" s="229"/>
      <c r="N15" s="229"/>
      <c r="O15" s="229"/>
      <c r="P15" s="229"/>
      <c r="Q15" s="229"/>
      <c r="R15" s="230"/>
      <c r="S15" s="220">
        <f t="shared" si="5"/>
        <v>0</v>
      </c>
      <c r="T15" s="231"/>
      <c r="U15" s="229"/>
      <c r="V15" s="229"/>
      <c r="W15" s="229"/>
      <c r="X15" s="229"/>
      <c r="Y15" s="229"/>
      <c r="Z15" s="229"/>
      <c r="AA15" s="229"/>
      <c r="AB15" s="229"/>
      <c r="AC15" s="229"/>
      <c r="AD15" s="229"/>
      <c r="AE15" s="229"/>
      <c r="AF15" s="220">
        <f t="shared" si="6"/>
        <v>0</v>
      </c>
      <c r="AG15" s="229"/>
      <c r="AH15" s="229"/>
      <c r="AI15" s="229"/>
      <c r="AJ15" s="229"/>
      <c r="AK15" s="229"/>
      <c r="AL15" s="229"/>
      <c r="AM15" s="229"/>
      <c r="AN15" s="229"/>
      <c r="AO15" s="229"/>
      <c r="AP15" s="229"/>
      <c r="AQ15" s="229"/>
      <c r="AR15" s="229"/>
      <c r="AS15" s="220">
        <f t="shared" si="2"/>
        <v>0</v>
      </c>
      <c r="AT15" s="229"/>
      <c r="AU15" s="229"/>
      <c r="AV15" s="229"/>
      <c r="AW15" s="229"/>
      <c r="AX15" s="229"/>
      <c r="AY15" s="229"/>
      <c r="AZ15" s="229"/>
      <c r="BA15" s="229"/>
      <c r="BB15" s="229"/>
      <c r="BC15" s="229"/>
      <c r="BD15" s="229"/>
      <c r="BE15" s="229"/>
      <c r="BF15" s="229"/>
      <c r="BG15" s="229"/>
      <c r="BH15" s="230"/>
      <c r="BI15" s="226">
        <f t="shared" si="7"/>
        <v>0</v>
      </c>
      <c r="BJ15" s="248">
        <f t="shared" si="8"/>
        <v>0</v>
      </c>
    </row>
    <row r="16" spans="1:62" x14ac:dyDescent="0.25">
      <c r="B16" s="454" t="s">
        <v>488</v>
      </c>
      <c r="C16" s="431"/>
      <c r="D16" s="431"/>
      <c r="E16" s="431"/>
      <c r="F16" s="431"/>
      <c r="G16" s="431"/>
      <c r="H16" s="431"/>
      <c r="I16" s="431"/>
      <c r="J16" s="431"/>
      <c r="K16" s="431"/>
      <c r="L16" s="431"/>
      <c r="M16" s="431"/>
      <c r="N16" s="431"/>
      <c r="O16" s="431"/>
      <c r="P16" s="431"/>
      <c r="Q16" s="431"/>
      <c r="R16" s="431"/>
      <c r="S16" s="451" t="str">
        <f t="shared" si="5"/>
        <v>Technical</v>
      </c>
      <c r="T16" s="452"/>
      <c r="U16" s="452"/>
      <c r="V16" s="452"/>
      <c r="W16" s="452"/>
      <c r="X16" s="452"/>
      <c r="Y16" s="452"/>
      <c r="Z16" s="452"/>
      <c r="AA16" s="452"/>
      <c r="AB16" s="452"/>
      <c r="AC16" s="452"/>
      <c r="AD16" s="452"/>
      <c r="AE16" s="453"/>
      <c r="AF16" s="451" t="str">
        <f t="shared" si="6"/>
        <v>Technical</v>
      </c>
      <c r="AG16" s="452"/>
      <c r="AH16" s="452"/>
      <c r="AI16" s="452"/>
      <c r="AJ16" s="452"/>
      <c r="AK16" s="452"/>
      <c r="AL16" s="452"/>
      <c r="AM16" s="452"/>
      <c r="AN16" s="452"/>
      <c r="AO16" s="452"/>
      <c r="AP16" s="452"/>
      <c r="AQ16" s="452"/>
      <c r="AR16" s="453"/>
      <c r="AS16" s="431" t="str">
        <f t="shared" si="2"/>
        <v>Technical</v>
      </c>
      <c r="AT16" s="431"/>
      <c r="AU16" s="431"/>
      <c r="AV16" s="431"/>
      <c r="AW16" s="431"/>
      <c r="AX16" s="431"/>
      <c r="AY16" s="431"/>
      <c r="AZ16" s="431"/>
      <c r="BA16" s="431"/>
      <c r="BB16" s="431"/>
      <c r="BC16" s="431"/>
      <c r="BD16" s="431"/>
      <c r="BE16" s="431"/>
      <c r="BF16" s="431"/>
      <c r="BG16" s="431"/>
      <c r="BH16" s="431"/>
      <c r="BI16" s="219">
        <f>SUM(BI17:BI25)</f>
        <v>0</v>
      </c>
      <c r="BJ16" s="246">
        <f>SUM(BJ17:BJ25)</f>
        <v>0</v>
      </c>
    </row>
    <row r="17" spans="2:62" x14ac:dyDescent="0.25">
      <c r="B17" s="249"/>
      <c r="C17" s="227"/>
      <c r="D17" s="227"/>
      <c r="E17" s="227"/>
      <c r="F17" s="222"/>
      <c r="G17" s="229"/>
      <c r="H17" s="229"/>
      <c r="I17" s="229"/>
      <c r="J17" s="229"/>
      <c r="K17" s="229"/>
      <c r="L17" s="229"/>
      <c r="M17" s="229"/>
      <c r="N17" s="229"/>
      <c r="O17" s="229"/>
      <c r="P17" s="229"/>
      <c r="Q17" s="229"/>
      <c r="R17" s="230"/>
      <c r="S17" s="220">
        <f t="shared" si="5"/>
        <v>0</v>
      </c>
      <c r="T17" s="225"/>
      <c r="U17" s="223"/>
      <c r="V17" s="223"/>
      <c r="W17" s="223"/>
      <c r="X17" s="223"/>
      <c r="Y17" s="223"/>
      <c r="Z17" s="223"/>
      <c r="AA17" s="223"/>
      <c r="AB17" s="223"/>
      <c r="AC17" s="223"/>
      <c r="AD17" s="223"/>
      <c r="AE17" s="223"/>
      <c r="AF17" s="220">
        <f t="shared" si="6"/>
        <v>0</v>
      </c>
      <c r="AG17" s="223"/>
      <c r="AH17" s="223"/>
      <c r="AI17" s="223"/>
      <c r="AJ17" s="223"/>
      <c r="AK17" s="223"/>
      <c r="AL17" s="223"/>
      <c r="AM17" s="223"/>
      <c r="AN17" s="223"/>
      <c r="AO17" s="223"/>
      <c r="AP17" s="223"/>
      <c r="AQ17" s="223"/>
      <c r="AR17" s="223"/>
      <c r="AS17" s="220">
        <f t="shared" si="2"/>
        <v>0</v>
      </c>
      <c r="AT17" s="223"/>
      <c r="AU17" s="223"/>
      <c r="AV17" s="223"/>
      <c r="AW17" s="223"/>
      <c r="AX17" s="223"/>
      <c r="AY17" s="223"/>
      <c r="AZ17" s="223"/>
      <c r="BA17" s="223"/>
      <c r="BB17" s="223"/>
      <c r="BC17" s="223"/>
      <c r="BD17" s="223"/>
      <c r="BE17" s="223"/>
      <c r="BF17" s="223"/>
      <c r="BG17" s="223"/>
      <c r="BH17" s="223"/>
      <c r="BI17" s="226">
        <f t="shared" ref="BI17" si="9">SUM(G17:R17)+SUM(T17:AE17)+SUM(AG17:AR17)+SUM(AT17:BH17)</f>
        <v>0</v>
      </c>
      <c r="BJ17" s="248">
        <f t="shared" ref="BJ17" si="10">BI17*F17</f>
        <v>0</v>
      </c>
    </row>
    <row r="18" spans="2:62" x14ac:dyDescent="0.25">
      <c r="B18" s="249"/>
      <c r="C18" s="227"/>
      <c r="D18" s="227"/>
      <c r="E18" s="227"/>
      <c r="F18" s="228"/>
      <c r="G18" s="229"/>
      <c r="H18" s="229"/>
      <c r="I18" s="229"/>
      <c r="J18" s="229"/>
      <c r="K18" s="229"/>
      <c r="L18" s="229"/>
      <c r="M18" s="229"/>
      <c r="N18" s="229"/>
      <c r="O18" s="229"/>
      <c r="P18" s="229"/>
      <c r="Q18" s="229"/>
      <c r="R18" s="230"/>
      <c r="S18" s="220">
        <f t="shared" si="0"/>
        <v>0</v>
      </c>
      <c r="T18" s="231"/>
      <c r="U18" s="229"/>
      <c r="V18" s="229"/>
      <c r="W18" s="229"/>
      <c r="X18" s="229"/>
      <c r="Y18" s="229"/>
      <c r="Z18" s="229"/>
      <c r="AA18" s="229"/>
      <c r="AB18" s="229"/>
      <c r="AC18" s="229"/>
      <c r="AD18" s="229"/>
      <c r="AE18" s="229"/>
      <c r="AF18" s="220">
        <f t="shared" si="1"/>
        <v>0</v>
      </c>
      <c r="AG18" s="229"/>
      <c r="AH18" s="229"/>
      <c r="AI18" s="229"/>
      <c r="AJ18" s="229"/>
      <c r="AK18" s="229"/>
      <c r="AL18" s="229"/>
      <c r="AM18" s="229"/>
      <c r="AN18" s="229"/>
      <c r="AO18" s="229"/>
      <c r="AP18" s="229"/>
      <c r="AQ18" s="229"/>
      <c r="AR18" s="229"/>
      <c r="AS18" s="220">
        <f t="shared" si="2"/>
        <v>0</v>
      </c>
      <c r="AT18" s="229"/>
      <c r="AU18" s="229"/>
      <c r="AV18" s="229"/>
      <c r="AW18" s="229"/>
      <c r="AX18" s="229"/>
      <c r="AY18" s="229"/>
      <c r="AZ18" s="229"/>
      <c r="BA18" s="229"/>
      <c r="BB18" s="229"/>
      <c r="BC18" s="229"/>
      <c r="BD18" s="229"/>
      <c r="BE18" s="229"/>
      <c r="BF18" s="229"/>
      <c r="BG18" s="229"/>
      <c r="BH18" s="229"/>
      <c r="BI18" s="226">
        <f t="shared" ref="BI18:BI21" si="11">SUM(G18:R18)+SUM(T18:AE18)+SUM(AG18:AR18)+SUM(AT18:BH18)</f>
        <v>0</v>
      </c>
      <c r="BJ18" s="248">
        <f t="shared" ref="BJ18:BJ21" si="12">BI18*F18</f>
        <v>0</v>
      </c>
    </row>
    <row r="19" spans="2:62" x14ac:dyDescent="0.25">
      <c r="B19" s="249"/>
      <c r="C19" s="227"/>
      <c r="D19" s="227"/>
      <c r="E19" s="227"/>
      <c r="F19" s="228"/>
      <c r="G19" s="229"/>
      <c r="H19" s="229"/>
      <c r="I19" s="229"/>
      <c r="J19" s="229"/>
      <c r="K19" s="229"/>
      <c r="L19" s="229"/>
      <c r="M19" s="229"/>
      <c r="N19" s="229"/>
      <c r="O19" s="229"/>
      <c r="P19" s="229"/>
      <c r="Q19" s="229"/>
      <c r="R19" s="230"/>
      <c r="S19" s="220">
        <f t="shared" si="0"/>
        <v>0</v>
      </c>
      <c r="T19" s="231"/>
      <c r="U19" s="229"/>
      <c r="V19" s="229"/>
      <c r="W19" s="229"/>
      <c r="X19" s="229"/>
      <c r="Y19" s="229"/>
      <c r="Z19" s="229"/>
      <c r="AA19" s="229"/>
      <c r="AB19" s="229"/>
      <c r="AC19" s="229"/>
      <c r="AD19" s="229"/>
      <c r="AE19" s="229"/>
      <c r="AF19" s="220">
        <f t="shared" si="1"/>
        <v>0</v>
      </c>
      <c r="AG19" s="229"/>
      <c r="AH19" s="229"/>
      <c r="AI19" s="229"/>
      <c r="AJ19" s="229"/>
      <c r="AK19" s="229"/>
      <c r="AL19" s="229"/>
      <c r="AM19" s="229"/>
      <c r="AN19" s="229"/>
      <c r="AO19" s="229"/>
      <c r="AP19" s="229"/>
      <c r="AQ19" s="229"/>
      <c r="AR19" s="229"/>
      <c r="AS19" s="220">
        <f t="shared" si="2"/>
        <v>0</v>
      </c>
      <c r="AT19" s="229"/>
      <c r="AU19" s="229"/>
      <c r="AV19" s="229"/>
      <c r="AW19" s="229"/>
      <c r="AX19" s="229"/>
      <c r="AY19" s="229"/>
      <c r="AZ19" s="229"/>
      <c r="BA19" s="229"/>
      <c r="BB19" s="229"/>
      <c r="BC19" s="229"/>
      <c r="BD19" s="229"/>
      <c r="BE19" s="229"/>
      <c r="BF19" s="229"/>
      <c r="BG19" s="229"/>
      <c r="BH19" s="229"/>
      <c r="BI19" s="226">
        <f t="shared" si="11"/>
        <v>0</v>
      </c>
      <c r="BJ19" s="248">
        <f t="shared" si="12"/>
        <v>0</v>
      </c>
    </row>
    <row r="20" spans="2:62" x14ac:dyDescent="0.25">
      <c r="B20" s="249"/>
      <c r="C20" s="227"/>
      <c r="D20" s="227"/>
      <c r="E20" s="227"/>
      <c r="F20" s="228"/>
      <c r="G20" s="229"/>
      <c r="H20" s="229"/>
      <c r="I20" s="229"/>
      <c r="J20" s="229"/>
      <c r="K20" s="229"/>
      <c r="L20" s="229"/>
      <c r="M20" s="229"/>
      <c r="N20" s="229"/>
      <c r="O20" s="229"/>
      <c r="P20" s="229"/>
      <c r="Q20" s="229"/>
      <c r="R20" s="230"/>
      <c r="S20" s="220">
        <f t="shared" si="0"/>
        <v>0</v>
      </c>
      <c r="T20" s="231"/>
      <c r="U20" s="229"/>
      <c r="V20" s="229"/>
      <c r="W20" s="229"/>
      <c r="X20" s="229"/>
      <c r="Y20" s="229"/>
      <c r="Z20" s="229"/>
      <c r="AA20" s="229"/>
      <c r="AB20" s="229"/>
      <c r="AC20" s="229"/>
      <c r="AD20" s="229"/>
      <c r="AE20" s="229"/>
      <c r="AF20" s="220">
        <f t="shared" si="1"/>
        <v>0</v>
      </c>
      <c r="AG20" s="229"/>
      <c r="AH20" s="229"/>
      <c r="AI20" s="229"/>
      <c r="AJ20" s="229"/>
      <c r="AK20" s="229"/>
      <c r="AL20" s="229"/>
      <c r="AM20" s="229"/>
      <c r="AN20" s="229"/>
      <c r="AO20" s="229"/>
      <c r="AP20" s="229"/>
      <c r="AQ20" s="229"/>
      <c r="AR20" s="229"/>
      <c r="AS20" s="220">
        <f t="shared" si="2"/>
        <v>0</v>
      </c>
      <c r="AT20" s="229"/>
      <c r="AU20" s="229"/>
      <c r="AV20" s="229"/>
      <c r="AW20" s="229"/>
      <c r="AX20" s="229"/>
      <c r="AY20" s="229"/>
      <c r="AZ20" s="229"/>
      <c r="BA20" s="229"/>
      <c r="BB20" s="229"/>
      <c r="BC20" s="229"/>
      <c r="BD20" s="229"/>
      <c r="BE20" s="229"/>
      <c r="BF20" s="229"/>
      <c r="BG20" s="229"/>
      <c r="BH20" s="229"/>
      <c r="BI20" s="226">
        <f t="shared" si="11"/>
        <v>0</v>
      </c>
      <c r="BJ20" s="248">
        <f t="shared" si="12"/>
        <v>0</v>
      </c>
    </row>
    <row r="21" spans="2:62" x14ac:dyDescent="0.25">
      <c r="B21" s="249"/>
      <c r="C21" s="227"/>
      <c r="D21" s="227"/>
      <c r="E21" s="227"/>
      <c r="F21" s="228"/>
      <c r="G21" s="229"/>
      <c r="H21" s="229"/>
      <c r="I21" s="229"/>
      <c r="J21" s="229"/>
      <c r="K21" s="229"/>
      <c r="L21" s="229"/>
      <c r="M21" s="229"/>
      <c r="N21" s="229"/>
      <c r="O21" s="229"/>
      <c r="P21" s="229"/>
      <c r="Q21" s="229"/>
      <c r="R21" s="230"/>
      <c r="S21" s="220">
        <f t="shared" ref="S21:S27" si="13">B21</f>
        <v>0</v>
      </c>
      <c r="T21" s="231"/>
      <c r="U21" s="229"/>
      <c r="V21" s="229"/>
      <c r="W21" s="229"/>
      <c r="X21" s="229"/>
      <c r="Y21" s="229"/>
      <c r="Z21" s="229"/>
      <c r="AA21" s="229"/>
      <c r="AB21" s="229"/>
      <c r="AC21" s="229"/>
      <c r="AD21" s="229"/>
      <c r="AE21" s="229"/>
      <c r="AF21" s="220">
        <f t="shared" ref="AF21:AF27" si="14">B21</f>
        <v>0</v>
      </c>
      <c r="AG21" s="229"/>
      <c r="AH21" s="229"/>
      <c r="AI21" s="229"/>
      <c r="AJ21" s="229"/>
      <c r="AK21" s="229"/>
      <c r="AL21" s="229"/>
      <c r="AM21" s="229"/>
      <c r="AN21" s="229"/>
      <c r="AO21" s="229"/>
      <c r="AP21" s="229"/>
      <c r="AQ21" s="229"/>
      <c r="AR21" s="229"/>
      <c r="AS21" s="220">
        <f t="shared" si="2"/>
        <v>0</v>
      </c>
      <c r="AT21" s="229"/>
      <c r="AU21" s="229"/>
      <c r="AV21" s="229"/>
      <c r="AW21" s="229"/>
      <c r="AX21" s="229"/>
      <c r="AY21" s="229"/>
      <c r="AZ21" s="229"/>
      <c r="BA21" s="229"/>
      <c r="BB21" s="229"/>
      <c r="BC21" s="229"/>
      <c r="BD21" s="229"/>
      <c r="BE21" s="229"/>
      <c r="BF21" s="229"/>
      <c r="BG21" s="229"/>
      <c r="BH21" s="229"/>
      <c r="BI21" s="226">
        <f t="shared" si="11"/>
        <v>0</v>
      </c>
      <c r="BJ21" s="248">
        <f t="shared" si="12"/>
        <v>0</v>
      </c>
    </row>
    <row r="22" spans="2:62" x14ac:dyDescent="0.25">
      <c r="B22" s="249"/>
      <c r="C22" s="227"/>
      <c r="D22" s="227"/>
      <c r="E22" s="227"/>
      <c r="F22" s="228"/>
      <c r="G22" s="229"/>
      <c r="H22" s="229"/>
      <c r="I22" s="229"/>
      <c r="J22" s="229"/>
      <c r="K22" s="229"/>
      <c r="L22" s="229"/>
      <c r="M22" s="229"/>
      <c r="N22" s="229"/>
      <c r="O22" s="229"/>
      <c r="P22" s="229"/>
      <c r="Q22" s="229"/>
      <c r="R22" s="230"/>
      <c r="S22" s="220">
        <f t="shared" si="13"/>
        <v>0</v>
      </c>
      <c r="T22" s="231"/>
      <c r="U22" s="229"/>
      <c r="V22" s="229"/>
      <c r="W22" s="229"/>
      <c r="X22" s="229"/>
      <c r="Y22" s="229"/>
      <c r="Z22" s="229"/>
      <c r="AA22" s="229"/>
      <c r="AB22" s="229"/>
      <c r="AC22" s="229"/>
      <c r="AD22" s="229"/>
      <c r="AE22" s="229"/>
      <c r="AF22" s="220">
        <f t="shared" si="14"/>
        <v>0</v>
      </c>
      <c r="AG22" s="229"/>
      <c r="AH22" s="229"/>
      <c r="AI22" s="229"/>
      <c r="AJ22" s="229"/>
      <c r="AK22" s="229"/>
      <c r="AL22" s="229"/>
      <c r="AM22" s="229"/>
      <c r="AN22" s="229"/>
      <c r="AO22" s="229"/>
      <c r="AP22" s="229"/>
      <c r="AQ22" s="229"/>
      <c r="AR22" s="229"/>
      <c r="AS22" s="220">
        <f t="shared" si="2"/>
        <v>0</v>
      </c>
      <c r="AT22" s="229"/>
      <c r="AU22" s="229"/>
      <c r="AV22" s="229"/>
      <c r="AW22" s="229"/>
      <c r="AX22" s="229"/>
      <c r="AY22" s="229"/>
      <c r="AZ22" s="229"/>
      <c r="BA22" s="229"/>
      <c r="BB22" s="229"/>
      <c r="BC22" s="229"/>
      <c r="BD22" s="229"/>
      <c r="BE22" s="229"/>
      <c r="BF22" s="229"/>
      <c r="BG22" s="229"/>
      <c r="BH22" s="229"/>
      <c r="BI22" s="226">
        <f t="shared" ref="BI22:BI25" si="15">SUM(G22:R22)+SUM(T22:AE22)+SUM(AG22:AR22)+SUM(AT22:BH22)</f>
        <v>0</v>
      </c>
      <c r="BJ22" s="248">
        <f t="shared" ref="BJ22:BJ25" si="16">BI22*F22</f>
        <v>0</v>
      </c>
    </row>
    <row r="23" spans="2:62" x14ac:dyDescent="0.25">
      <c r="B23" s="249"/>
      <c r="C23" s="227"/>
      <c r="D23" s="227"/>
      <c r="E23" s="227"/>
      <c r="F23" s="228"/>
      <c r="G23" s="229"/>
      <c r="H23" s="229"/>
      <c r="I23" s="229"/>
      <c r="J23" s="229"/>
      <c r="K23" s="229"/>
      <c r="L23" s="229"/>
      <c r="M23" s="229"/>
      <c r="N23" s="229"/>
      <c r="O23" s="229"/>
      <c r="P23" s="229"/>
      <c r="Q23" s="229"/>
      <c r="R23" s="230"/>
      <c r="S23" s="220">
        <f t="shared" si="13"/>
        <v>0</v>
      </c>
      <c r="T23" s="231"/>
      <c r="U23" s="229"/>
      <c r="V23" s="229"/>
      <c r="W23" s="229"/>
      <c r="X23" s="229"/>
      <c r="Y23" s="229"/>
      <c r="Z23" s="229"/>
      <c r="AA23" s="229"/>
      <c r="AB23" s="229"/>
      <c r="AC23" s="229"/>
      <c r="AD23" s="229"/>
      <c r="AE23" s="229"/>
      <c r="AF23" s="220">
        <f t="shared" si="14"/>
        <v>0</v>
      </c>
      <c r="AG23" s="229"/>
      <c r="AH23" s="229"/>
      <c r="AI23" s="229"/>
      <c r="AJ23" s="229"/>
      <c r="AK23" s="229"/>
      <c r="AL23" s="229"/>
      <c r="AM23" s="229"/>
      <c r="AN23" s="229"/>
      <c r="AO23" s="229"/>
      <c r="AP23" s="229"/>
      <c r="AQ23" s="229"/>
      <c r="AR23" s="229"/>
      <c r="AS23" s="220">
        <f t="shared" si="2"/>
        <v>0</v>
      </c>
      <c r="AT23" s="229"/>
      <c r="AU23" s="229"/>
      <c r="AV23" s="229"/>
      <c r="AW23" s="229"/>
      <c r="AX23" s="229"/>
      <c r="AY23" s="229"/>
      <c r="AZ23" s="229"/>
      <c r="BA23" s="229"/>
      <c r="BB23" s="229"/>
      <c r="BC23" s="229"/>
      <c r="BD23" s="229"/>
      <c r="BE23" s="229"/>
      <c r="BF23" s="229"/>
      <c r="BG23" s="229"/>
      <c r="BH23" s="229"/>
      <c r="BI23" s="226">
        <f t="shared" si="15"/>
        <v>0</v>
      </c>
      <c r="BJ23" s="248">
        <f t="shared" si="16"/>
        <v>0</v>
      </c>
    </row>
    <row r="24" spans="2:62" x14ac:dyDescent="0.25">
      <c r="B24" s="249"/>
      <c r="C24" s="232"/>
      <c r="D24" s="232"/>
      <c r="E24" s="227"/>
      <c r="F24" s="228"/>
      <c r="G24" s="229"/>
      <c r="H24" s="229"/>
      <c r="I24" s="229"/>
      <c r="J24" s="229"/>
      <c r="K24" s="229"/>
      <c r="L24" s="229"/>
      <c r="M24" s="229"/>
      <c r="N24" s="229"/>
      <c r="O24" s="229"/>
      <c r="P24" s="229"/>
      <c r="Q24" s="229"/>
      <c r="R24" s="230"/>
      <c r="S24" s="220">
        <f t="shared" si="13"/>
        <v>0</v>
      </c>
      <c r="T24" s="231"/>
      <c r="U24" s="229"/>
      <c r="V24" s="229"/>
      <c r="W24" s="229"/>
      <c r="X24" s="229"/>
      <c r="Y24" s="229"/>
      <c r="Z24" s="229"/>
      <c r="AA24" s="229"/>
      <c r="AB24" s="229"/>
      <c r="AC24" s="229"/>
      <c r="AD24" s="229"/>
      <c r="AE24" s="229"/>
      <c r="AF24" s="220">
        <f t="shared" si="14"/>
        <v>0</v>
      </c>
      <c r="AG24" s="229"/>
      <c r="AH24" s="229"/>
      <c r="AI24" s="229"/>
      <c r="AJ24" s="229"/>
      <c r="AK24" s="229"/>
      <c r="AL24" s="229"/>
      <c r="AM24" s="229"/>
      <c r="AN24" s="229"/>
      <c r="AO24" s="229"/>
      <c r="AP24" s="229"/>
      <c r="AQ24" s="229"/>
      <c r="AR24" s="229"/>
      <c r="AS24" s="220">
        <f t="shared" si="2"/>
        <v>0</v>
      </c>
      <c r="AT24" s="229"/>
      <c r="AU24" s="229"/>
      <c r="AV24" s="229"/>
      <c r="AW24" s="229"/>
      <c r="AX24" s="229"/>
      <c r="AY24" s="229"/>
      <c r="AZ24" s="229"/>
      <c r="BA24" s="229"/>
      <c r="BB24" s="229"/>
      <c r="BC24" s="229"/>
      <c r="BD24" s="229"/>
      <c r="BE24" s="229"/>
      <c r="BF24" s="229"/>
      <c r="BG24" s="229"/>
      <c r="BH24" s="229"/>
      <c r="BI24" s="226">
        <f t="shared" si="15"/>
        <v>0</v>
      </c>
      <c r="BJ24" s="248">
        <f t="shared" si="16"/>
        <v>0</v>
      </c>
    </row>
    <row r="25" spans="2:62" x14ac:dyDescent="0.25">
      <c r="B25" s="249"/>
      <c r="C25" s="227"/>
      <c r="D25" s="227"/>
      <c r="E25" s="227"/>
      <c r="F25" s="228"/>
      <c r="G25" s="229"/>
      <c r="H25" s="229"/>
      <c r="I25" s="229"/>
      <c r="J25" s="229"/>
      <c r="K25" s="229"/>
      <c r="L25" s="229"/>
      <c r="M25" s="229"/>
      <c r="N25" s="229"/>
      <c r="O25" s="229"/>
      <c r="P25" s="229"/>
      <c r="Q25" s="229"/>
      <c r="R25" s="230"/>
      <c r="S25" s="220">
        <f t="shared" si="13"/>
        <v>0</v>
      </c>
      <c r="T25" s="231"/>
      <c r="U25" s="229"/>
      <c r="V25" s="229"/>
      <c r="W25" s="229"/>
      <c r="X25" s="229"/>
      <c r="Y25" s="229"/>
      <c r="Z25" s="229"/>
      <c r="AA25" s="229"/>
      <c r="AB25" s="229"/>
      <c r="AC25" s="229"/>
      <c r="AD25" s="229"/>
      <c r="AE25" s="229"/>
      <c r="AF25" s="220">
        <f t="shared" si="14"/>
        <v>0</v>
      </c>
      <c r="AG25" s="229"/>
      <c r="AH25" s="229"/>
      <c r="AI25" s="229"/>
      <c r="AJ25" s="229"/>
      <c r="AK25" s="229"/>
      <c r="AL25" s="229"/>
      <c r="AM25" s="229"/>
      <c r="AN25" s="229"/>
      <c r="AO25" s="229"/>
      <c r="AP25" s="229"/>
      <c r="AQ25" s="229"/>
      <c r="AR25" s="229"/>
      <c r="AS25" s="220">
        <f t="shared" si="2"/>
        <v>0</v>
      </c>
      <c r="AT25" s="229"/>
      <c r="AU25" s="229"/>
      <c r="AV25" s="229"/>
      <c r="AW25" s="229"/>
      <c r="AX25" s="229"/>
      <c r="AY25" s="229"/>
      <c r="AZ25" s="229"/>
      <c r="BA25" s="229"/>
      <c r="BB25" s="229"/>
      <c r="BC25" s="229"/>
      <c r="BD25" s="229"/>
      <c r="BE25" s="229"/>
      <c r="BF25" s="229"/>
      <c r="BG25" s="229"/>
      <c r="BH25" s="229"/>
      <c r="BI25" s="226">
        <f t="shared" si="15"/>
        <v>0</v>
      </c>
      <c r="BJ25" s="248">
        <f t="shared" si="16"/>
        <v>0</v>
      </c>
    </row>
    <row r="26" spans="2:62" x14ac:dyDescent="0.25">
      <c r="B26" s="454" t="s">
        <v>489</v>
      </c>
      <c r="C26" s="431"/>
      <c r="D26" s="431"/>
      <c r="E26" s="431"/>
      <c r="F26" s="431"/>
      <c r="G26" s="431"/>
      <c r="H26" s="431"/>
      <c r="I26" s="431"/>
      <c r="J26" s="431"/>
      <c r="K26" s="431"/>
      <c r="L26" s="431"/>
      <c r="M26" s="431"/>
      <c r="N26" s="431"/>
      <c r="O26" s="431"/>
      <c r="P26" s="431"/>
      <c r="Q26" s="431"/>
      <c r="R26" s="431"/>
      <c r="S26" s="451" t="str">
        <f t="shared" si="13"/>
        <v>Financials</v>
      </c>
      <c r="T26" s="452"/>
      <c r="U26" s="452"/>
      <c r="V26" s="452"/>
      <c r="W26" s="452"/>
      <c r="X26" s="452"/>
      <c r="Y26" s="452"/>
      <c r="Z26" s="452"/>
      <c r="AA26" s="452"/>
      <c r="AB26" s="452"/>
      <c r="AC26" s="452"/>
      <c r="AD26" s="452"/>
      <c r="AE26" s="453"/>
      <c r="AF26" s="451" t="str">
        <f t="shared" si="14"/>
        <v>Financials</v>
      </c>
      <c r="AG26" s="452"/>
      <c r="AH26" s="452"/>
      <c r="AI26" s="452"/>
      <c r="AJ26" s="452"/>
      <c r="AK26" s="452"/>
      <c r="AL26" s="452"/>
      <c r="AM26" s="452"/>
      <c r="AN26" s="452"/>
      <c r="AO26" s="452"/>
      <c r="AP26" s="452"/>
      <c r="AQ26" s="452"/>
      <c r="AR26" s="453"/>
      <c r="AS26" s="431" t="str">
        <f t="shared" si="2"/>
        <v>Financials</v>
      </c>
      <c r="AT26" s="431"/>
      <c r="AU26" s="431"/>
      <c r="AV26" s="431"/>
      <c r="AW26" s="431"/>
      <c r="AX26" s="431"/>
      <c r="AY26" s="431"/>
      <c r="AZ26" s="431"/>
      <c r="BA26" s="431"/>
      <c r="BB26" s="431"/>
      <c r="BC26" s="431"/>
      <c r="BD26" s="431"/>
      <c r="BE26" s="431"/>
      <c r="BF26" s="431"/>
      <c r="BG26" s="431"/>
      <c r="BH26" s="431"/>
      <c r="BI26" s="219">
        <f>SUM(BI27:BI35)</f>
        <v>0</v>
      </c>
      <c r="BJ26" s="246">
        <f>SUM(BJ27:BJ35)</f>
        <v>0</v>
      </c>
    </row>
    <row r="27" spans="2:62" x14ac:dyDescent="0.25">
      <c r="B27" s="249"/>
      <c r="C27" s="227"/>
      <c r="D27" s="227"/>
      <c r="E27" s="227"/>
      <c r="F27" s="222"/>
      <c r="G27" s="229"/>
      <c r="H27" s="229"/>
      <c r="I27" s="229"/>
      <c r="J27" s="229"/>
      <c r="K27" s="229"/>
      <c r="L27" s="229"/>
      <c r="M27" s="229"/>
      <c r="N27" s="229"/>
      <c r="O27" s="229"/>
      <c r="P27" s="229"/>
      <c r="Q27" s="229"/>
      <c r="R27" s="230"/>
      <c r="S27" s="220">
        <f t="shared" si="13"/>
        <v>0</v>
      </c>
      <c r="T27" s="225"/>
      <c r="U27" s="223"/>
      <c r="V27" s="223"/>
      <c r="W27" s="223"/>
      <c r="X27" s="223"/>
      <c r="Y27" s="223"/>
      <c r="Z27" s="223"/>
      <c r="AA27" s="223"/>
      <c r="AB27" s="223"/>
      <c r="AC27" s="223"/>
      <c r="AD27" s="223"/>
      <c r="AE27" s="223"/>
      <c r="AF27" s="220">
        <f t="shared" si="14"/>
        <v>0</v>
      </c>
      <c r="AG27" s="223"/>
      <c r="AH27" s="223"/>
      <c r="AI27" s="223"/>
      <c r="AJ27" s="223"/>
      <c r="AK27" s="223"/>
      <c r="AL27" s="223"/>
      <c r="AM27" s="223"/>
      <c r="AN27" s="223"/>
      <c r="AO27" s="223"/>
      <c r="AP27" s="223"/>
      <c r="AQ27" s="223"/>
      <c r="AR27" s="223"/>
      <c r="AS27" s="220">
        <f t="shared" si="2"/>
        <v>0</v>
      </c>
      <c r="AT27" s="223"/>
      <c r="AU27" s="223"/>
      <c r="AV27" s="223"/>
      <c r="AW27" s="223"/>
      <c r="AX27" s="223"/>
      <c r="AY27" s="223"/>
      <c r="AZ27" s="223"/>
      <c r="BA27" s="223"/>
      <c r="BB27" s="223"/>
      <c r="BC27" s="223"/>
      <c r="BD27" s="223"/>
      <c r="BE27" s="223"/>
      <c r="BF27" s="223"/>
      <c r="BG27" s="223"/>
      <c r="BH27" s="223"/>
      <c r="BI27" s="226">
        <f t="shared" ref="BI27" si="17">SUM(G27:R27)+SUM(T27:AE27)+SUM(AG27:AR27)+SUM(AT27:BH27)</f>
        <v>0</v>
      </c>
      <c r="BJ27" s="248">
        <f t="shared" ref="BJ27" si="18">BI27*F27</f>
        <v>0</v>
      </c>
    </row>
    <row r="28" spans="2:62" x14ac:dyDescent="0.25">
      <c r="B28" s="249"/>
      <c r="C28" s="227"/>
      <c r="D28" s="227"/>
      <c r="E28" s="227"/>
      <c r="F28" s="228"/>
      <c r="G28" s="229"/>
      <c r="H28" s="229"/>
      <c r="I28" s="229"/>
      <c r="J28" s="229"/>
      <c r="K28" s="229"/>
      <c r="L28" s="229"/>
      <c r="M28" s="229"/>
      <c r="N28" s="229"/>
      <c r="O28" s="229"/>
      <c r="P28" s="229"/>
      <c r="Q28" s="229"/>
      <c r="R28" s="230"/>
      <c r="S28" s="220">
        <f t="shared" si="0"/>
        <v>0</v>
      </c>
      <c r="T28" s="231"/>
      <c r="U28" s="229"/>
      <c r="V28" s="229"/>
      <c r="W28" s="229"/>
      <c r="X28" s="229"/>
      <c r="Y28" s="229"/>
      <c r="Z28" s="229"/>
      <c r="AA28" s="229"/>
      <c r="AB28" s="229"/>
      <c r="AC28" s="229"/>
      <c r="AD28" s="229"/>
      <c r="AE28" s="229"/>
      <c r="AF28" s="220">
        <f t="shared" si="1"/>
        <v>0</v>
      </c>
      <c r="AG28" s="229"/>
      <c r="AH28" s="229"/>
      <c r="AI28" s="229"/>
      <c r="AJ28" s="229"/>
      <c r="AK28" s="229"/>
      <c r="AL28" s="229"/>
      <c r="AM28" s="229"/>
      <c r="AN28" s="229"/>
      <c r="AO28" s="229"/>
      <c r="AP28" s="229"/>
      <c r="AQ28" s="229"/>
      <c r="AR28" s="229"/>
      <c r="AS28" s="220">
        <f t="shared" si="2"/>
        <v>0</v>
      </c>
      <c r="AT28" s="229"/>
      <c r="AU28" s="229"/>
      <c r="AV28" s="229"/>
      <c r="AW28" s="229"/>
      <c r="AX28" s="229"/>
      <c r="AY28" s="229"/>
      <c r="AZ28" s="229"/>
      <c r="BA28" s="229"/>
      <c r="BB28" s="229"/>
      <c r="BC28" s="229"/>
      <c r="BD28" s="229"/>
      <c r="BE28" s="229"/>
      <c r="BF28" s="229"/>
      <c r="BG28" s="229"/>
      <c r="BH28" s="229"/>
      <c r="BI28" s="226">
        <f t="shared" ref="BI28:BI31" si="19">SUM(G28:R28)+SUM(T28:AE28)+SUM(AG28:AR28)+SUM(AT28:BH28)</f>
        <v>0</v>
      </c>
      <c r="BJ28" s="248">
        <f t="shared" ref="BJ28:BJ31" si="20">BI28*F28</f>
        <v>0</v>
      </c>
    </row>
    <row r="29" spans="2:62" x14ac:dyDescent="0.25">
      <c r="B29" s="249"/>
      <c r="C29" s="227"/>
      <c r="D29" s="227"/>
      <c r="E29" s="227"/>
      <c r="F29" s="228"/>
      <c r="G29" s="229"/>
      <c r="H29" s="229"/>
      <c r="I29" s="229"/>
      <c r="J29" s="229"/>
      <c r="K29" s="229"/>
      <c r="L29" s="229"/>
      <c r="M29" s="229"/>
      <c r="N29" s="229"/>
      <c r="O29" s="229"/>
      <c r="P29" s="229"/>
      <c r="Q29" s="229"/>
      <c r="R29" s="230"/>
      <c r="S29" s="220">
        <f t="shared" ref="S29:S31" si="21">B29</f>
        <v>0</v>
      </c>
      <c r="T29" s="231"/>
      <c r="U29" s="229"/>
      <c r="V29" s="229"/>
      <c r="W29" s="229"/>
      <c r="X29" s="229"/>
      <c r="Y29" s="229"/>
      <c r="Z29" s="229"/>
      <c r="AA29" s="229"/>
      <c r="AB29" s="229"/>
      <c r="AC29" s="229"/>
      <c r="AD29" s="229"/>
      <c r="AE29" s="229"/>
      <c r="AF29" s="220">
        <f t="shared" ref="AF29:AF31" si="22">B29</f>
        <v>0</v>
      </c>
      <c r="AG29" s="229"/>
      <c r="AH29" s="229"/>
      <c r="AI29" s="229"/>
      <c r="AJ29" s="229"/>
      <c r="AK29" s="229"/>
      <c r="AL29" s="229"/>
      <c r="AM29" s="229"/>
      <c r="AN29" s="229"/>
      <c r="AO29" s="229"/>
      <c r="AP29" s="229"/>
      <c r="AQ29" s="229"/>
      <c r="AR29" s="229"/>
      <c r="AS29" s="220">
        <f t="shared" ref="AS29:AS31" si="23">AF29</f>
        <v>0</v>
      </c>
      <c r="AT29" s="229"/>
      <c r="AU29" s="229"/>
      <c r="AV29" s="229"/>
      <c r="AW29" s="229"/>
      <c r="AX29" s="229"/>
      <c r="AY29" s="229"/>
      <c r="AZ29" s="229"/>
      <c r="BA29" s="229"/>
      <c r="BB29" s="229"/>
      <c r="BC29" s="229"/>
      <c r="BD29" s="229"/>
      <c r="BE29" s="229"/>
      <c r="BF29" s="229"/>
      <c r="BG29" s="229"/>
      <c r="BH29" s="229"/>
      <c r="BI29" s="226">
        <f t="shared" si="19"/>
        <v>0</v>
      </c>
      <c r="BJ29" s="248">
        <f t="shared" si="20"/>
        <v>0</v>
      </c>
    </row>
    <row r="30" spans="2:62" x14ac:dyDescent="0.25">
      <c r="B30" s="249"/>
      <c r="C30" s="227"/>
      <c r="D30" s="227"/>
      <c r="E30" s="227"/>
      <c r="F30" s="228"/>
      <c r="G30" s="229"/>
      <c r="H30" s="229"/>
      <c r="I30" s="229"/>
      <c r="J30" s="229"/>
      <c r="K30" s="229"/>
      <c r="L30" s="229"/>
      <c r="M30" s="229"/>
      <c r="N30" s="229"/>
      <c r="O30" s="229"/>
      <c r="P30" s="229"/>
      <c r="Q30" s="229"/>
      <c r="R30" s="230"/>
      <c r="S30" s="220">
        <f t="shared" si="21"/>
        <v>0</v>
      </c>
      <c r="T30" s="231"/>
      <c r="U30" s="229"/>
      <c r="V30" s="229"/>
      <c r="W30" s="229"/>
      <c r="X30" s="229"/>
      <c r="Y30" s="229"/>
      <c r="Z30" s="229"/>
      <c r="AA30" s="229"/>
      <c r="AB30" s="229"/>
      <c r="AC30" s="229"/>
      <c r="AD30" s="229"/>
      <c r="AE30" s="229"/>
      <c r="AF30" s="220">
        <f t="shared" si="22"/>
        <v>0</v>
      </c>
      <c r="AG30" s="229"/>
      <c r="AH30" s="229"/>
      <c r="AI30" s="229"/>
      <c r="AJ30" s="229"/>
      <c r="AK30" s="229"/>
      <c r="AL30" s="229"/>
      <c r="AM30" s="229"/>
      <c r="AN30" s="229"/>
      <c r="AO30" s="229"/>
      <c r="AP30" s="229"/>
      <c r="AQ30" s="229"/>
      <c r="AR30" s="229"/>
      <c r="AS30" s="220">
        <f t="shared" si="23"/>
        <v>0</v>
      </c>
      <c r="AT30" s="229"/>
      <c r="AU30" s="229"/>
      <c r="AV30" s="229"/>
      <c r="AW30" s="229"/>
      <c r="AX30" s="229"/>
      <c r="AY30" s="229"/>
      <c r="AZ30" s="229"/>
      <c r="BA30" s="229"/>
      <c r="BB30" s="229"/>
      <c r="BC30" s="229"/>
      <c r="BD30" s="229"/>
      <c r="BE30" s="229"/>
      <c r="BF30" s="229"/>
      <c r="BG30" s="229"/>
      <c r="BH30" s="229"/>
      <c r="BI30" s="226">
        <f t="shared" si="19"/>
        <v>0</v>
      </c>
      <c r="BJ30" s="248">
        <f t="shared" si="20"/>
        <v>0</v>
      </c>
    </row>
    <row r="31" spans="2:62" x14ac:dyDescent="0.25">
      <c r="B31" s="249"/>
      <c r="C31" s="227"/>
      <c r="D31" s="227"/>
      <c r="E31" s="227"/>
      <c r="F31" s="228"/>
      <c r="G31" s="229"/>
      <c r="H31" s="229"/>
      <c r="I31" s="229"/>
      <c r="J31" s="229"/>
      <c r="K31" s="229"/>
      <c r="L31" s="229"/>
      <c r="M31" s="229"/>
      <c r="N31" s="229"/>
      <c r="O31" s="229"/>
      <c r="P31" s="229"/>
      <c r="Q31" s="229"/>
      <c r="R31" s="230"/>
      <c r="S31" s="220">
        <f t="shared" si="21"/>
        <v>0</v>
      </c>
      <c r="T31" s="231"/>
      <c r="U31" s="229"/>
      <c r="V31" s="229"/>
      <c r="W31" s="229"/>
      <c r="X31" s="229"/>
      <c r="Y31" s="229"/>
      <c r="Z31" s="229"/>
      <c r="AA31" s="229"/>
      <c r="AB31" s="229"/>
      <c r="AC31" s="229"/>
      <c r="AD31" s="229"/>
      <c r="AE31" s="229"/>
      <c r="AF31" s="220">
        <f t="shared" si="22"/>
        <v>0</v>
      </c>
      <c r="AG31" s="229"/>
      <c r="AH31" s="229"/>
      <c r="AI31" s="229"/>
      <c r="AJ31" s="229"/>
      <c r="AK31" s="229"/>
      <c r="AL31" s="229"/>
      <c r="AM31" s="229"/>
      <c r="AN31" s="229"/>
      <c r="AO31" s="229"/>
      <c r="AP31" s="229"/>
      <c r="AQ31" s="229"/>
      <c r="AR31" s="229"/>
      <c r="AS31" s="220">
        <f t="shared" si="23"/>
        <v>0</v>
      </c>
      <c r="AT31" s="229"/>
      <c r="AU31" s="229"/>
      <c r="AV31" s="229"/>
      <c r="AW31" s="229"/>
      <c r="AX31" s="229"/>
      <c r="AY31" s="229"/>
      <c r="AZ31" s="229"/>
      <c r="BA31" s="229"/>
      <c r="BB31" s="229"/>
      <c r="BC31" s="229"/>
      <c r="BD31" s="229"/>
      <c r="BE31" s="229"/>
      <c r="BF31" s="229"/>
      <c r="BG31" s="229"/>
      <c r="BH31" s="229"/>
      <c r="BI31" s="226">
        <f t="shared" si="19"/>
        <v>0</v>
      </c>
      <c r="BJ31" s="248">
        <f t="shared" si="20"/>
        <v>0</v>
      </c>
    </row>
    <row r="32" spans="2:62" x14ac:dyDescent="0.25">
      <c r="B32" s="249"/>
      <c r="C32" s="227"/>
      <c r="D32" s="227"/>
      <c r="E32" s="227"/>
      <c r="F32" s="228"/>
      <c r="G32" s="229"/>
      <c r="H32" s="229"/>
      <c r="I32" s="229"/>
      <c r="J32" s="229"/>
      <c r="K32" s="229"/>
      <c r="L32" s="229"/>
      <c r="M32" s="229"/>
      <c r="N32" s="229"/>
      <c r="O32" s="229"/>
      <c r="P32" s="229"/>
      <c r="Q32" s="229"/>
      <c r="R32" s="230"/>
      <c r="S32" s="220">
        <f t="shared" si="0"/>
        <v>0</v>
      </c>
      <c r="T32" s="231"/>
      <c r="U32" s="229"/>
      <c r="V32" s="229"/>
      <c r="W32" s="229"/>
      <c r="X32" s="229"/>
      <c r="Y32" s="229"/>
      <c r="Z32" s="229"/>
      <c r="AA32" s="229"/>
      <c r="AB32" s="229"/>
      <c r="AC32" s="229"/>
      <c r="AD32" s="229"/>
      <c r="AE32" s="229"/>
      <c r="AF32" s="220">
        <f t="shared" si="1"/>
        <v>0</v>
      </c>
      <c r="AG32" s="229"/>
      <c r="AH32" s="229"/>
      <c r="AI32" s="229"/>
      <c r="AJ32" s="229"/>
      <c r="AK32" s="229"/>
      <c r="AL32" s="229"/>
      <c r="AM32" s="229"/>
      <c r="AN32" s="229"/>
      <c r="AO32" s="229"/>
      <c r="AP32" s="229"/>
      <c r="AQ32" s="229"/>
      <c r="AR32" s="229"/>
      <c r="AS32" s="220">
        <f t="shared" si="2"/>
        <v>0</v>
      </c>
      <c r="AT32" s="229"/>
      <c r="AU32" s="229"/>
      <c r="AV32" s="229"/>
      <c r="AW32" s="229"/>
      <c r="AX32" s="229"/>
      <c r="AY32" s="229"/>
      <c r="AZ32" s="229"/>
      <c r="BA32" s="229"/>
      <c r="BB32" s="229"/>
      <c r="BC32" s="229"/>
      <c r="BD32" s="229"/>
      <c r="BE32" s="229"/>
      <c r="BF32" s="229"/>
      <c r="BG32" s="229"/>
      <c r="BH32" s="229"/>
      <c r="BI32" s="226">
        <f t="shared" ref="BI32:BI34" si="24">SUM(G32:R32)+SUM(T32:AE32)+SUM(AG32:AR32)+SUM(AT32:BH32)</f>
        <v>0</v>
      </c>
      <c r="BJ32" s="248">
        <f t="shared" ref="BJ32:BJ34" si="25">BI32*F32</f>
        <v>0</v>
      </c>
    </row>
    <row r="33" spans="2:62" x14ac:dyDescent="0.25">
      <c r="B33" s="249"/>
      <c r="C33" s="227"/>
      <c r="D33" s="227"/>
      <c r="E33" s="227"/>
      <c r="F33" s="228"/>
      <c r="G33" s="229"/>
      <c r="H33" s="229"/>
      <c r="I33" s="229"/>
      <c r="J33" s="229"/>
      <c r="K33" s="229"/>
      <c r="L33" s="229"/>
      <c r="M33" s="229"/>
      <c r="N33" s="229"/>
      <c r="O33" s="229"/>
      <c r="P33" s="229"/>
      <c r="Q33" s="229"/>
      <c r="R33" s="230"/>
      <c r="S33" s="220">
        <f t="shared" si="0"/>
        <v>0</v>
      </c>
      <c r="T33" s="231"/>
      <c r="U33" s="229"/>
      <c r="V33" s="229"/>
      <c r="W33" s="229"/>
      <c r="X33" s="229"/>
      <c r="Y33" s="229"/>
      <c r="Z33" s="229"/>
      <c r="AA33" s="229"/>
      <c r="AB33" s="229"/>
      <c r="AC33" s="229"/>
      <c r="AD33" s="229"/>
      <c r="AE33" s="229"/>
      <c r="AF33" s="220">
        <f t="shared" si="1"/>
        <v>0</v>
      </c>
      <c r="AG33" s="229"/>
      <c r="AH33" s="229"/>
      <c r="AI33" s="229"/>
      <c r="AJ33" s="229"/>
      <c r="AK33" s="229"/>
      <c r="AL33" s="229"/>
      <c r="AM33" s="229"/>
      <c r="AN33" s="229"/>
      <c r="AO33" s="229"/>
      <c r="AP33" s="229"/>
      <c r="AQ33" s="229"/>
      <c r="AR33" s="229"/>
      <c r="AS33" s="220">
        <f t="shared" si="2"/>
        <v>0</v>
      </c>
      <c r="AT33" s="229"/>
      <c r="AU33" s="229"/>
      <c r="AV33" s="229"/>
      <c r="AW33" s="229"/>
      <c r="AX33" s="229"/>
      <c r="AY33" s="229"/>
      <c r="AZ33" s="229"/>
      <c r="BA33" s="229"/>
      <c r="BB33" s="229"/>
      <c r="BC33" s="229"/>
      <c r="BD33" s="229"/>
      <c r="BE33" s="229"/>
      <c r="BF33" s="229"/>
      <c r="BG33" s="229"/>
      <c r="BH33" s="229"/>
      <c r="BI33" s="226">
        <f t="shared" si="24"/>
        <v>0</v>
      </c>
      <c r="BJ33" s="248">
        <f t="shared" si="25"/>
        <v>0</v>
      </c>
    </row>
    <row r="34" spans="2:62" x14ac:dyDescent="0.25">
      <c r="B34" s="249"/>
      <c r="C34" s="232"/>
      <c r="D34" s="232"/>
      <c r="E34" s="227"/>
      <c r="F34" s="228"/>
      <c r="G34" s="229"/>
      <c r="H34" s="229"/>
      <c r="I34" s="229"/>
      <c r="J34" s="229"/>
      <c r="K34" s="229"/>
      <c r="L34" s="229"/>
      <c r="M34" s="229"/>
      <c r="N34" s="229"/>
      <c r="O34" s="229"/>
      <c r="P34" s="229"/>
      <c r="Q34" s="229"/>
      <c r="R34" s="230"/>
      <c r="S34" s="220">
        <f t="shared" si="0"/>
        <v>0</v>
      </c>
      <c r="T34" s="231"/>
      <c r="U34" s="229"/>
      <c r="V34" s="229"/>
      <c r="W34" s="229"/>
      <c r="X34" s="229"/>
      <c r="Y34" s="229"/>
      <c r="Z34" s="229"/>
      <c r="AA34" s="229"/>
      <c r="AB34" s="229"/>
      <c r="AC34" s="229"/>
      <c r="AD34" s="229"/>
      <c r="AE34" s="229"/>
      <c r="AF34" s="220">
        <f t="shared" si="1"/>
        <v>0</v>
      </c>
      <c r="AG34" s="229"/>
      <c r="AH34" s="229"/>
      <c r="AI34" s="229"/>
      <c r="AJ34" s="229"/>
      <c r="AK34" s="229"/>
      <c r="AL34" s="229"/>
      <c r="AM34" s="229"/>
      <c r="AN34" s="229"/>
      <c r="AO34" s="229"/>
      <c r="AP34" s="229"/>
      <c r="AQ34" s="229"/>
      <c r="AR34" s="229"/>
      <c r="AS34" s="220">
        <f t="shared" si="2"/>
        <v>0</v>
      </c>
      <c r="AT34" s="229"/>
      <c r="AU34" s="229"/>
      <c r="AV34" s="229"/>
      <c r="AW34" s="229"/>
      <c r="AX34" s="229"/>
      <c r="AY34" s="229"/>
      <c r="AZ34" s="229"/>
      <c r="BA34" s="229"/>
      <c r="BB34" s="229"/>
      <c r="BC34" s="229"/>
      <c r="BD34" s="229"/>
      <c r="BE34" s="229"/>
      <c r="BF34" s="229"/>
      <c r="BG34" s="229"/>
      <c r="BH34" s="229"/>
      <c r="BI34" s="226">
        <f t="shared" si="24"/>
        <v>0</v>
      </c>
      <c r="BJ34" s="248">
        <f t="shared" si="25"/>
        <v>0</v>
      </c>
    </row>
    <row r="35" spans="2:62" x14ac:dyDescent="0.25">
      <c r="B35" s="249"/>
      <c r="C35" s="227"/>
      <c r="D35" s="227"/>
      <c r="E35" s="227"/>
      <c r="F35" s="228"/>
      <c r="G35" s="229"/>
      <c r="H35" s="229"/>
      <c r="I35" s="229"/>
      <c r="J35" s="229"/>
      <c r="K35" s="229"/>
      <c r="L35" s="229"/>
      <c r="M35" s="229"/>
      <c r="N35" s="229"/>
      <c r="O35" s="229"/>
      <c r="P35" s="229"/>
      <c r="Q35" s="229"/>
      <c r="R35" s="230"/>
      <c r="S35" s="220">
        <f t="shared" ref="S35:S40" si="26">B35</f>
        <v>0</v>
      </c>
      <c r="T35" s="231"/>
      <c r="U35" s="229"/>
      <c r="V35" s="229"/>
      <c r="W35" s="229"/>
      <c r="X35" s="229"/>
      <c r="Y35" s="229"/>
      <c r="Z35" s="229"/>
      <c r="AA35" s="229"/>
      <c r="AB35" s="229"/>
      <c r="AC35" s="229"/>
      <c r="AD35" s="229"/>
      <c r="AE35" s="229"/>
      <c r="AF35" s="220">
        <f t="shared" ref="AF35:AF40" si="27">B35</f>
        <v>0</v>
      </c>
      <c r="AG35" s="229"/>
      <c r="AH35" s="229"/>
      <c r="AI35" s="229"/>
      <c r="AJ35" s="229"/>
      <c r="AK35" s="229"/>
      <c r="AL35" s="229"/>
      <c r="AM35" s="229"/>
      <c r="AN35" s="229"/>
      <c r="AO35" s="229"/>
      <c r="AP35" s="229"/>
      <c r="AQ35" s="229"/>
      <c r="AR35" s="229"/>
      <c r="AS35" s="220">
        <f t="shared" ref="AS35:AS40" si="28">AF35</f>
        <v>0</v>
      </c>
      <c r="AT35" s="229"/>
      <c r="AU35" s="229"/>
      <c r="AV35" s="229"/>
      <c r="AW35" s="229"/>
      <c r="AX35" s="229"/>
      <c r="AY35" s="229"/>
      <c r="AZ35" s="229"/>
      <c r="BA35" s="229"/>
      <c r="BB35" s="229"/>
      <c r="BC35" s="229"/>
      <c r="BD35" s="229"/>
      <c r="BE35" s="229"/>
      <c r="BF35" s="229"/>
      <c r="BG35" s="229"/>
      <c r="BH35" s="229"/>
      <c r="BI35" s="226">
        <f t="shared" ref="BI35" si="29">SUM(G35:R35)+SUM(T35:AE35)+SUM(AG35:AR35)+SUM(AT35:BH35)</f>
        <v>0</v>
      </c>
      <c r="BJ35" s="248">
        <f>SUM(BJ36:BJ43)</f>
        <v>0</v>
      </c>
    </row>
    <row r="36" spans="2:62" x14ac:dyDescent="0.25">
      <c r="B36" s="454" t="s">
        <v>165</v>
      </c>
      <c r="C36" s="431"/>
      <c r="D36" s="431"/>
      <c r="E36" s="431"/>
      <c r="F36" s="431"/>
      <c r="G36" s="431"/>
      <c r="H36" s="431"/>
      <c r="I36" s="431"/>
      <c r="J36" s="431"/>
      <c r="K36" s="431"/>
      <c r="L36" s="431"/>
      <c r="M36" s="431"/>
      <c r="N36" s="431"/>
      <c r="O36" s="431"/>
      <c r="P36" s="431"/>
      <c r="Q36" s="431"/>
      <c r="R36" s="431"/>
      <c r="S36" s="451" t="str">
        <f t="shared" si="26"/>
        <v>Human Resources</v>
      </c>
      <c r="T36" s="452"/>
      <c r="U36" s="452"/>
      <c r="V36" s="452"/>
      <c r="W36" s="452"/>
      <c r="X36" s="452"/>
      <c r="Y36" s="452"/>
      <c r="Z36" s="452"/>
      <c r="AA36" s="452"/>
      <c r="AB36" s="452"/>
      <c r="AC36" s="452"/>
      <c r="AD36" s="452"/>
      <c r="AE36" s="453"/>
      <c r="AF36" s="451" t="str">
        <f t="shared" si="27"/>
        <v>Human Resources</v>
      </c>
      <c r="AG36" s="452"/>
      <c r="AH36" s="452"/>
      <c r="AI36" s="452"/>
      <c r="AJ36" s="452"/>
      <c r="AK36" s="452"/>
      <c r="AL36" s="452"/>
      <c r="AM36" s="452"/>
      <c r="AN36" s="452"/>
      <c r="AO36" s="452"/>
      <c r="AP36" s="452"/>
      <c r="AQ36" s="452"/>
      <c r="AR36" s="453"/>
      <c r="AS36" s="431" t="str">
        <f t="shared" si="28"/>
        <v>Human Resources</v>
      </c>
      <c r="AT36" s="431"/>
      <c r="AU36" s="431"/>
      <c r="AV36" s="431"/>
      <c r="AW36" s="431"/>
      <c r="AX36" s="431"/>
      <c r="AY36" s="431"/>
      <c r="AZ36" s="431"/>
      <c r="BA36" s="431"/>
      <c r="BB36" s="431"/>
      <c r="BC36" s="431"/>
      <c r="BD36" s="431"/>
      <c r="BE36" s="431"/>
      <c r="BF36" s="431"/>
      <c r="BG36" s="431"/>
      <c r="BH36" s="431"/>
      <c r="BI36" s="219">
        <f>SUM(BI37:BI45)</f>
        <v>0</v>
      </c>
      <c r="BJ36" s="246">
        <f>SUM(BJ37:BJ45)</f>
        <v>0</v>
      </c>
    </row>
    <row r="37" spans="2:62" x14ac:dyDescent="0.25">
      <c r="B37" s="249"/>
      <c r="C37" s="227"/>
      <c r="D37" s="227"/>
      <c r="E37" s="227"/>
      <c r="F37" s="222"/>
      <c r="G37" s="229"/>
      <c r="H37" s="229"/>
      <c r="I37" s="229"/>
      <c r="J37" s="229"/>
      <c r="K37" s="229"/>
      <c r="L37" s="229"/>
      <c r="M37" s="229"/>
      <c r="N37" s="229"/>
      <c r="O37" s="229"/>
      <c r="P37" s="229"/>
      <c r="Q37" s="229"/>
      <c r="R37" s="230"/>
      <c r="S37" s="220">
        <f t="shared" si="26"/>
        <v>0</v>
      </c>
      <c r="T37" s="225"/>
      <c r="U37" s="223"/>
      <c r="V37" s="223"/>
      <c r="W37" s="223"/>
      <c r="X37" s="223"/>
      <c r="Y37" s="223"/>
      <c r="Z37" s="223"/>
      <c r="AA37" s="223"/>
      <c r="AB37" s="223"/>
      <c r="AC37" s="223"/>
      <c r="AD37" s="223"/>
      <c r="AE37" s="223"/>
      <c r="AF37" s="220">
        <f t="shared" si="27"/>
        <v>0</v>
      </c>
      <c r="AG37" s="223"/>
      <c r="AH37" s="223"/>
      <c r="AI37" s="223"/>
      <c r="AJ37" s="223"/>
      <c r="AK37" s="223"/>
      <c r="AL37" s="223"/>
      <c r="AM37" s="223"/>
      <c r="AN37" s="223"/>
      <c r="AO37" s="223"/>
      <c r="AP37" s="223"/>
      <c r="AQ37" s="223"/>
      <c r="AR37" s="223"/>
      <c r="AS37" s="220">
        <f t="shared" si="28"/>
        <v>0</v>
      </c>
      <c r="AT37" s="223"/>
      <c r="AU37" s="223"/>
      <c r="AV37" s="223"/>
      <c r="AW37" s="223"/>
      <c r="AX37" s="223"/>
      <c r="AY37" s="223"/>
      <c r="AZ37" s="223"/>
      <c r="BA37" s="223"/>
      <c r="BB37" s="223"/>
      <c r="BC37" s="223"/>
      <c r="BD37" s="223"/>
      <c r="BE37" s="223"/>
      <c r="BF37" s="223"/>
      <c r="BG37" s="223"/>
      <c r="BH37" s="223"/>
      <c r="BI37" s="226">
        <f t="shared" ref="BI37:BI40" si="30">SUM(G37:R37)+SUM(T37:AE37)+SUM(AG37:AR37)+SUM(AT37:BH37)</f>
        <v>0</v>
      </c>
      <c r="BJ37" s="248">
        <f t="shared" ref="BJ37:BJ40" si="31">BI37*F37</f>
        <v>0</v>
      </c>
    </row>
    <row r="38" spans="2:62" x14ac:dyDescent="0.25">
      <c r="B38" s="249"/>
      <c r="C38" s="227"/>
      <c r="D38" s="227"/>
      <c r="E38" s="227"/>
      <c r="F38" s="228"/>
      <c r="G38" s="229"/>
      <c r="H38" s="229"/>
      <c r="I38" s="229"/>
      <c r="J38" s="229"/>
      <c r="K38" s="229"/>
      <c r="L38" s="229"/>
      <c r="M38" s="229"/>
      <c r="N38" s="229"/>
      <c r="O38" s="229"/>
      <c r="P38" s="229"/>
      <c r="Q38" s="229"/>
      <c r="R38" s="230"/>
      <c r="S38" s="220">
        <f t="shared" si="26"/>
        <v>0</v>
      </c>
      <c r="T38" s="231"/>
      <c r="U38" s="229"/>
      <c r="V38" s="229"/>
      <c r="W38" s="229"/>
      <c r="X38" s="229"/>
      <c r="Y38" s="229"/>
      <c r="Z38" s="229"/>
      <c r="AA38" s="229"/>
      <c r="AB38" s="229"/>
      <c r="AC38" s="229"/>
      <c r="AD38" s="229"/>
      <c r="AE38" s="229"/>
      <c r="AF38" s="220">
        <f t="shared" si="27"/>
        <v>0</v>
      </c>
      <c r="AG38" s="229"/>
      <c r="AH38" s="229"/>
      <c r="AI38" s="229"/>
      <c r="AJ38" s="229"/>
      <c r="AK38" s="229"/>
      <c r="AL38" s="229"/>
      <c r="AM38" s="229"/>
      <c r="AN38" s="229"/>
      <c r="AO38" s="229"/>
      <c r="AP38" s="229"/>
      <c r="AQ38" s="229"/>
      <c r="AR38" s="229"/>
      <c r="AS38" s="220">
        <f t="shared" si="28"/>
        <v>0</v>
      </c>
      <c r="AT38" s="229"/>
      <c r="AU38" s="229"/>
      <c r="AV38" s="229"/>
      <c r="AW38" s="229"/>
      <c r="AX38" s="229"/>
      <c r="AY38" s="229"/>
      <c r="AZ38" s="229"/>
      <c r="BA38" s="229"/>
      <c r="BB38" s="229"/>
      <c r="BC38" s="229"/>
      <c r="BD38" s="229"/>
      <c r="BE38" s="229"/>
      <c r="BF38" s="229"/>
      <c r="BG38" s="229"/>
      <c r="BH38" s="229"/>
      <c r="BI38" s="226">
        <f t="shared" si="30"/>
        <v>0</v>
      </c>
      <c r="BJ38" s="248">
        <f t="shared" si="31"/>
        <v>0</v>
      </c>
    </row>
    <row r="39" spans="2:62" x14ac:dyDescent="0.25">
      <c r="B39" s="249"/>
      <c r="C39" s="227"/>
      <c r="D39" s="227"/>
      <c r="E39" s="227"/>
      <c r="F39" s="228"/>
      <c r="G39" s="229"/>
      <c r="H39" s="229"/>
      <c r="I39" s="229"/>
      <c r="J39" s="229"/>
      <c r="K39" s="229"/>
      <c r="L39" s="229"/>
      <c r="M39" s="229"/>
      <c r="N39" s="229"/>
      <c r="O39" s="229"/>
      <c r="P39" s="229"/>
      <c r="Q39" s="229"/>
      <c r="R39" s="230"/>
      <c r="S39" s="220">
        <f t="shared" si="26"/>
        <v>0</v>
      </c>
      <c r="T39" s="231"/>
      <c r="U39" s="229"/>
      <c r="V39" s="229"/>
      <c r="W39" s="229"/>
      <c r="X39" s="229"/>
      <c r="Y39" s="229"/>
      <c r="Z39" s="229"/>
      <c r="AA39" s="229"/>
      <c r="AB39" s="229"/>
      <c r="AC39" s="229"/>
      <c r="AD39" s="229"/>
      <c r="AE39" s="229"/>
      <c r="AF39" s="220">
        <f t="shared" si="27"/>
        <v>0</v>
      </c>
      <c r="AG39" s="229"/>
      <c r="AH39" s="229"/>
      <c r="AI39" s="229"/>
      <c r="AJ39" s="229"/>
      <c r="AK39" s="229"/>
      <c r="AL39" s="229"/>
      <c r="AM39" s="229"/>
      <c r="AN39" s="229"/>
      <c r="AO39" s="229"/>
      <c r="AP39" s="229"/>
      <c r="AQ39" s="229"/>
      <c r="AR39" s="229"/>
      <c r="AS39" s="220">
        <f t="shared" si="28"/>
        <v>0</v>
      </c>
      <c r="AT39" s="229"/>
      <c r="AU39" s="229"/>
      <c r="AV39" s="229"/>
      <c r="AW39" s="229"/>
      <c r="AX39" s="229"/>
      <c r="AY39" s="229"/>
      <c r="AZ39" s="229"/>
      <c r="BA39" s="229"/>
      <c r="BB39" s="229"/>
      <c r="BC39" s="229"/>
      <c r="BD39" s="229"/>
      <c r="BE39" s="229"/>
      <c r="BF39" s="229"/>
      <c r="BG39" s="229"/>
      <c r="BH39" s="229"/>
      <c r="BI39" s="226">
        <f t="shared" si="30"/>
        <v>0</v>
      </c>
      <c r="BJ39" s="248">
        <f t="shared" si="31"/>
        <v>0</v>
      </c>
    </row>
    <row r="40" spans="2:62" x14ac:dyDescent="0.25">
      <c r="B40" s="249"/>
      <c r="C40" s="227"/>
      <c r="D40" s="227"/>
      <c r="E40" s="227"/>
      <c r="F40" s="228"/>
      <c r="G40" s="229"/>
      <c r="H40" s="229"/>
      <c r="I40" s="229"/>
      <c r="J40" s="229"/>
      <c r="K40" s="229"/>
      <c r="L40" s="229"/>
      <c r="M40" s="229"/>
      <c r="N40" s="229"/>
      <c r="O40" s="229"/>
      <c r="P40" s="229"/>
      <c r="Q40" s="229"/>
      <c r="R40" s="230"/>
      <c r="S40" s="220">
        <f t="shared" si="26"/>
        <v>0</v>
      </c>
      <c r="T40" s="231"/>
      <c r="U40" s="229"/>
      <c r="V40" s="229"/>
      <c r="W40" s="229"/>
      <c r="X40" s="229"/>
      <c r="Y40" s="229"/>
      <c r="Z40" s="229"/>
      <c r="AA40" s="229"/>
      <c r="AB40" s="229"/>
      <c r="AC40" s="229"/>
      <c r="AD40" s="229"/>
      <c r="AE40" s="229"/>
      <c r="AF40" s="220">
        <f t="shared" si="27"/>
        <v>0</v>
      </c>
      <c r="AG40" s="229"/>
      <c r="AH40" s="229"/>
      <c r="AI40" s="229"/>
      <c r="AJ40" s="229"/>
      <c r="AK40" s="229"/>
      <c r="AL40" s="229"/>
      <c r="AM40" s="229"/>
      <c r="AN40" s="229"/>
      <c r="AO40" s="229"/>
      <c r="AP40" s="229"/>
      <c r="AQ40" s="229"/>
      <c r="AR40" s="229"/>
      <c r="AS40" s="220">
        <f t="shared" si="28"/>
        <v>0</v>
      </c>
      <c r="AT40" s="229"/>
      <c r="AU40" s="229"/>
      <c r="AV40" s="229"/>
      <c r="AW40" s="229"/>
      <c r="AX40" s="229"/>
      <c r="AY40" s="229"/>
      <c r="AZ40" s="229"/>
      <c r="BA40" s="229"/>
      <c r="BB40" s="229"/>
      <c r="BC40" s="229"/>
      <c r="BD40" s="229"/>
      <c r="BE40" s="229"/>
      <c r="BF40" s="229"/>
      <c r="BG40" s="229"/>
      <c r="BH40" s="229"/>
      <c r="BI40" s="226">
        <f t="shared" si="30"/>
        <v>0</v>
      </c>
      <c r="BJ40" s="248">
        <f t="shared" si="31"/>
        <v>0</v>
      </c>
    </row>
    <row r="41" spans="2:62" x14ac:dyDescent="0.25">
      <c r="B41" s="249"/>
      <c r="C41" s="227"/>
      <c r="D41" s="227"/>
      <c r="E41" s="227"/>
      <c r="F41" s="228"/>
      <c r="G41" s="229"/>
      <c r="H41" s="229"/>
      <c r="I41" s="229"/>
      <c r="J41" s="229"/>
      <c r="K41" s="229"/>
      <c r="L41" s="229"/>
      <c r="M41" s="229"/>
      <c r="N41" s="229"/>
      <c r="O41" s="229"/>
      <c r="P41" s="229"/>
      <c r="Q41" s="229"/>
      <c r="R41" s="230"/>
      <c r="S41" s="220">
        <f t="shared" si="0"/>
        <v>0</v>
      </c>
      <c r="T41" s="231"/>
      <c r="U41" s="229"/>
      <c r="V41" s="229"/>
      <c r="W41" s="229"/>
      <c r="X41" s="229"/>
      <c r="Y41" s="229"/>
      <c r="Z41" s="229"/>
      <c r="AA41" s="229"/>
      <c r="AB41" s="229"/>
      <c r="AC41" s="229"/>
      <c r="AD41" s="229"/>
      <c r="AE41" s="229"/>
      <c r="AF41" s="220">
        <f t="shared" si="1"/>
        <v>0</v>
      </c>
      <c r="AG41" s="229"/>
      <c r="AH41" s="229"/>
      <c r="AI41" s="229"/>
      <c r="AJ41" s="229"/>
      <c r="AK41" s="229"/>
      <c r="AL41" s="229"/>
      <c r="AM41" s="229"/>
      <c r="AN41" s="229"/>
      <c r="AO41" s="229"/>
      <c r="AP41" s="229"/>
      <c r="AQ41" s="229"/>
      <c r="AR41" s="229"/>
      <c r="AS41" s="220">
        <f t="shared" si="2"/>
        <v>0</v>
      </c>
      <c r="AT41" s="229"/>
      <c r="AU41" s="229"/>
      <c r="AV41" s="229"/>
      <c r="AW41" s="229"/>
      <c r="AX41" s="229"/>
      <c r="AY41" s="229"/>
      <c r="AZ41" s="229"/>
      <c r="BA41" s="229"/>
      <c r="BB41" s="229"/>
      <c r="BC41" s="229"/>
      <c r="BD41" s="229"/>
      <c r="BE41" s="229"/>
      <c r="BF41" s="229"/>
      <c r="BG41" s="229"/>
      <c r="BH41" s="229"/>
      <c r="BI41" s="226">
        <f t="shared" ref="BI41:BI45" si="32">SUM(G41:R41)+SUM(T41:AE41)+SUM(AG41:AR41)+SUM(AT41:BH41)</f>
        <v>0</v>
      </c>
      <c r="BJ41" s="248">
        <f t="shared" ref="BJ41:BJ45" si="33">BI41*F41</f>
        <v>0</v>
      </c>
    </row>
    <row r="42" spans="2:62" x14ac:dyDescent="0.25">
      <c r="B42" s="249"/>
      <c r="C42" s="227"/>
      <c r="D42" s="227"/>
      <c r="E42" s="227"/>
      <c r="F42" s="228"/>
      <c r="G42" s="229"/>
      <c r="H42" s="229"/>
      <c r="I42" s="229"/>
      <c r="J42" s="229"/>
      <c r="K42" s="229"/>
      <c r="L42" s="229"/>
      <c r="M42" s="229"/>
      <c r="N42" s="229"/>
      <c r="O42" s="229"/>
      <c r="P42" s="229"/>
      <c r="Q42" s="229"/>
      <c r="R42" s="230"/>
      <c r="S42" s="220">
        <f t="shared" si="0"/>
        <v>0</v>
      </c>
      <c r="T42" s="231"/>
      <c r="U42" s="229"/>
      <c r="V42" s="229"/>
      <c r="W42" s="229"/>
      <c r="X42" s="229"/>
      <c r="Y42" s="229"/>
      <c r="Z42" s="229"/>
      <c r="AA42" s="229"/>
      <c r="AB42" s="229"/>
      <c r="AC42" s="229"/>
      <c r="AD42" s="229"/>
      <c r="AE42" s="229"/>
      <c r="AF42" s="220">
        <f t="shared" si="1"/>
        <v>0</v>
      </c>
      <c r="AG42" s="229"/>
      <c r="AH42" s="229"/>
      <c r="AI42" s="229"/>
      <c r="AJ42" s="229"/>
      <c r="AK42" s="229"/>
      <c r="AL42" s="229"/>
      <c r="AM42" s="229"/>
      <c r="AN42" s="229"/>
      <c r="AO42" s="229"/>
      <c r="AP42" s="229"/>
      <c r="AQ42" s="229"/>
      <c r="AR42" s="229"/>
      <c r="AS42" s="220">
        <f t="shared" si="2"/>
        <v>0</v>
      </c>
      <c r="AT42" s="229"/>
      <c r="AU42" s="229"/>
      <c r="AV42" s="229"/>
      <c r="AW42" s="229"/>
      <c r="AX42" s="229"/>
      <c r="AY42" s="229"/>
      <c r="AZ42" s="229"/>
      <c r="BA42" s="229"/>
      <c r="BB42" s="229"/>
      <c r="BC42" s="229"/>
      <c r="BD42" s="229"/>
      <c r="BE42" s="229"/>
      <c r="BF42" s="229"/>
      <c r="BG42" s="229"/>
      <c r="BH42" s="229"/>
      <c r="BI42" s="226">
        <f t="shared" si="32"/>
        <v>0</v>
      </c>
      <c r="BJ42" s="248">
        <f t="shared" si="33"/>
        <v>0</v>
      </c>
    </row>
    <row r="43" spans="2:62" x14ac:dyDescent="0.25">
      <c r="B43" s="249"/>
      <c r="C43" s="227"/>
      <c r="D43" s="227"/>
      <c r="E43" s="227"/>
      <c r="F43" s="228"/>
      <c r="G43" s="229"/>
      <c r="H43" s="229"/>
      <c r="I43" s="229"/>
      <c r="J43" s="229"/>
      <c r="K43" s="229"/>
      <c r="L43" s="229"/>
      <c r="M43" s="229"/>
      <c r="N43" s="229"/>
      <c r="O43" s="229"/>
      <c r="P43" s="229"/>
      <c r="Q43" s="229"/>
      <c r="R43" s="230"/>
      <c r="S43" s="220">
        <f t="shared" si="0"/>
        <v>0</v>
      </c>
      <c r="T43" s="231"/>
      <c r="U43" s="229"/>
      <c r="V43" s="229"/>
      <c r="W43" s="229"/>
      <c r="X43" s="229"/>
      <c r="Y43" s="229"/>
      <c r="Z43" s="229"/>
      <c r="AA43" s="229"/>
      <c r="AB43" s="229"/>
      <c r="AC43" s="229"/>
      <c r="AD43" s="229"/>
      <c r="AE43" s="229"/>
      <c r="AF43" s="220">
        <f t="shared" si="1"/>
        <v>0</v>
      </c>
      <c r="AG43" s="229"/>
      <c r="AH43" s="229"/>
      <c r="AI43" s="229"/>
      <c r="AJ43" s="229"/>
      <c r="AK43" s="229"/>
      <c r="AL43" s="229"/>
      <c r="AM43" s="229"/>
      <c r="AN43" s="229"/>
      <c r="AO43" s="229"/>
      <c r="AP43" s="229"/>
      <c r="AQ43" s="229"/>
      <c r="AR43" s="229"/>
      <c r="AS43" s="220">
        <f t="shared" si="2"/>
        <v>0</v>
      </c>
      <c r="AT43" s="229"/>
      <c r="AU43" s="229"/>
      <c r="AV43" s="229"/>
      <c r="AW43" s="229"/>
      <c r="AX43" s="229"/>
      <c r="AY43" s="229"/>
      <c r="AZ43" s="229"/>
      <c r="BA43" s="229"/>
      <c r="BB43" s="229"/>
      <c r="BC43" s="229"/>
      <c r="BD43" s="229"/>
      <c r="BE43" s="229"/>
      <c r="BF43" s="229"/>
      <c r="BG43" s="229"/>
      <c r="BH43" s="229"/>
      <c r="BI43" s="226">
        <f t="shared" si="32"/>
        <v>0</v>
      </c>
      <c r="BJ43" s="248">
        <f t="shared" si="33"/>
        <v>0</v>
      </c>
    </row>
    <row r="44" spans="2:62" x14ac:dyDescent="0.25">
      <c r="B44" s="249"/>
      <c r="C44" s="232"/>
      <c r="D44" s="232"/>
      <c r="E44" s="227"/>
      <c r="F44" s="228"/>
      <c r="G44" s="229"/>
      <c r="H44" s="229"/>
      <c r="I44" s="229"/>
      <c r="J44" s="229"/>
      <c r="K44" s="229"/>
      <c r="L44" s="229"/>
      <c r="M44" s="229"/>
      <c r="N44" s="229"/>
      <c r="O44" s="229"/>
      <c r="P44" s="229"/>
      <c r="Q44" s="229"/>
      <c r="R44" s="230"/>
      <c r="S44" s="220">
        <f t="shared" si="0"/>
        <v>0</v>
      </c>
      <c r="T44" s="231"/>
      <c r="U44" s="229"/>
      <c r="V44" s="229"/>
      <c r="W44" s="229"/>
      <c r="X44" s="229"/>
      <c r="Y44" s="229"/>
      <c r="Z44" s="229"/>
      <c r="AA44" s="229"/>
      <c r="AB44" s="229"/>
      <c r="AC44" s="229"/>
      <c r="AD44" s="229"/>
      <c r="AE44" s="229"/>
      <c r="AF44" s="220">
        <f t="shared" si="1"/>
        <v>0</v>
      </c>
      <c r="AG44" s="229"/>
      <c r="AH44" s="229"/>
      <c r="AI44" s="229"/>
      <c r="AJ44" s="229"/>
      <c r="AK44" s="229"/>
      <c r="AL44" s="229"/>
      <c r="AM44" s="229"/>
      <c r="AN44" s="229"/>
      <c r="AO44" s="229"/>
      <c r="AP44" s="229"/>
      <c r="AQ44" s="229"/>
      <c r="AR44" s="229"/>
      <c r="AS44" s="220">
        <f t="shared" si="2"/>
        <v>0</v>
      </c>
      <c r="AT44" s="229"/>
      <c r="AU44" s="229"/>
      <c r="AV44" s="229"/>
      <c r="AW44" s="229"/>
      <c r="AX44" s="229"/>
      <c r="AY44" s="229"/>
      <c r="AZ44" s="229"/>
      <c r="BA44" s="229"/>
      <c r="BB44" s="229"/>
      <c r="BC44" s="229"/>
      <c r="BD44" s="229"/>
      <c r="BE44" s="229"/>
      <c r="BF44" s="229"/>
      <c r="BG44" s="229"/>
      <c r="BH44" s="229"/>
      <c r="BI44" s="226">
        <f t="shared" si="32"/>
        <v>0</v>
      </c>
      <c r="BJ44" s="248">
        <f t="shared" si="33"/>
        <v>0</v>
      </c>
    </row>
    <row r="45" spans="2:62" x14ac:dyDescent="0.25">
      <c r="B45" s="249"/>
      <c r="C45" s="227"/>
      <c r="D45" s="227"/>
      <c r="E45" s="227"/>
      <c r="F45" s="228"/>
      <c r="G45" s="229"/>
      <c r="H45" s="229"/>
      <c r="I45" s="229"/>
      <c r="J45" s="229"/>
      <c r="K45" s="229"/>
      <c r="L45" s="229"/>
      <c r="M45" s="229"/>
      <c r="N45" s="229"/>
      <c r="O45" s="229"/>
      <c r="P45" s="229"/>
      <c r="Q45" s="229"/>
      <c r="R45" s="230"/>
      <c r="S45" s="220">
        <f t="shared" si="0"/>
        <v>0</v>
      </c>
      <c r="T45" s="231"/>
      <c r="U45" s="229"/>
      <c r="V45" s="229"/>
      <c r="W45" s="229"/>
      <c r="X45" s="229"/>
      <c r="Y45" s="229"/>
      <c r="Z45" s="229"/>
      <c r="AA45" s="229"/>
      <c r="AB45" s="229"/>
      <c r="AC45" s="229"/>
      <c r="AD45" s="229"/>
      <c r="AE45" s="229"/>
      <c r="AF45" s="220">
        <f t="shared" si="1"/>
        <v>0</v>
      </c>
      <c r="AG45" s="229"/>
      <c r="AH45" s="229"/>
      <c r="AI45" s="229"/>
      <c r="AJ45" s="229"/>
      <c r="AK45" s="229"/>
      <c r="AL45" s="229"/>
      <c r="AM45" s="229"/>
      <c r="AN45" s="229"/>
      <c r="AO45" s="229"/>
      <c r="AP45" s="229"/>
      <c r="AQ45" s="229"/>
      <c r="AR45" s="229"/>
      <c r="AS45" s="220">
        <f t="shared" si="2"/>
        <v>0</v>
      </c>
      <c r="AT45" s="229"/>
      <c r="AU45" s="229"/>
      <c r="AV45" s="229"/>
      <c r="AW45" s="229"/>
      <c r="AX45" s="229"/>
      <c r="AY45" s="229"/>
      <c r="AZ45" s="229"/>
      <c r="BA45" s="229"/>
      <c r="BB45" s="229"/>
      <c r="BC45" s="229"/>
      <c r="BD45" s="229"/>
      <c r="BE45" s="229"/>
      <c r="BF45" s="229"/>
      <c r="BG45" s="229"/>
      <c r="BH45" s="229"/>
      <c r="BI45" s="226">
        <f t="shared" si="32"/>
        <v>0</v>
      </c>
      <c r="BJ45" s="248">
        <f t="shared" si="33"/>
        <v>0</v>
      </c>
    </row>
    <row r="46" spans="2:62" x14ac:dyDescent="0.25">
      <c r="B46" s="454" t="s">
        <v>490</v>
      </c>
      <c r="C46" s="431"/>
      <c r="D46" s="431"/>
      <c r="E46" s="431"/>
      <c r="F46" s="431"/>
      <c r="G46" s="431"/>
      <c r="H46" s="431"/>
      <c r="I46" s="431"/>
      <c r="J46" s="431"/>
      <c r="K46" s="431"/>
      <c r="L46" s="431"/>
      <c r="M46" s="431"/>
      <c r="N46" s="431"/>
      <c r="O46" s="431"/>
      <c r="P46" s="431"/>
      <c r="Q46" s="431"/>
      <c r="R46" s="431"/>
      <c r="S46" s="451" t="str">
        <f t="shared" si="0"/>
        <v>Budget Management</v>
      </c>
      <c r="T46" s="452"/>
      <c r="U46" s="452"/>
      <c r="V46" s="452"/>
      <c r="W46" s="452"/>
      <c r="X46" s="452"/>
      <c r="Y46" s="452"/>
      <c r="Z46" s="452"/>
      <c r="AA46" s="452"/>
      <c r="AB46" s="452"/>
      <c r="AC46" s="452"/>
      <c r="AD46" s="452"/>
      <c r="AE46" s="453"/>
      <c r="AF46" s="451" t="str">
        <f t="shared" si="1"/>
        <v>Budget Management</v>
      </c>
      <c r="AG46" s="452"/>
      <c r="AH46" s="452"/>
      <c r="AI46" s="452"/>
      <c r="AJ46" s="452"/>
      <c r="AK46" s="452"/>
      <c r="AL46" s="452"/>
      <c r="AM46" s="452"/>
      <c r="AN46" s="452"/>
      <c r="AO46" s="452"/>
      <c r="AP46" s="452"/>
      <c r="AQ46" s="452"/>
      <c r="AR46" s="453"/>
      <c r="AS46" s="431" t="str">
        <f t="shared" si="2"/>
        <v>Budget Management</v>
      </c>
      <c r="AT46" s="431"/>
      <c r="AU46" s="431"/>
      <c r="AV46" s="431"/>
      <c r="AW46" s="431"/>
      <c r="AX46" s="431"/>
      <c r="AY46" s="431"/>
      <c r="AZ46" s="431"/>
      <c r="BA46" s="431"/>
      <c r="BB46" s="431"/>
      <c r="BC46" s="431"/>
      <c r="BD46" s="431"/>
      <c r="BE46" s="431"/>
      <c r="BF46" s="431"/>
      <c r="BG46" s="431"/>
      <c r="BH46" s="431"/>
      <c r="BI46" s="219">
        <f>SUM(BI47:BI55)</f>
        <v>0</v>
      </c>
      <c r="BJ46" s="246">
        <f>SUM(BJ47:BJ55)</f>
        <v>0</v>
      </c>
    </row>
    <row r="47" spans="2:62" x14ac:dyDescent="0.25">
      <c r="B47" s="249"/>
      <c r="C47" s="227"/>
      <c r="D47" s="227"/>
      <c r="E47" s="227"/>
      <c r="F47" s="222"/>
      <c r="G47" s="229"/>
      <c r="H47" s="229"/>
      <c r="I47" s="229"/>
      <c r="J47" s="229"/>
      <c r="K47" s="229"/>
      <c r="L47" s="229"/>
      <c r="M47" s="229"/>
      <c r="N47" s="229"/>
      <c r="O47" s="229"/>
      <c r="P47" s="229"/>
      <c r="Q47" s="229"/>
      <c r="R47" s="230"/>
      <c r="S47" s="220">
        <f t="shared" si="0"/>
        <v>0</v>
      </c>
      <c r="T47" s="225"/>
      <c r="U47" s="223"/>
      <c r="V47" s="223"/>
      <c r="W47" s="223"/>
      <c r="X47" s="223"/>
      <c r="Y47" s="223"/>
      <c r="Z47" s="223"/>
      <c r="AA47" s="223"/>
      <c r="AB47" s="223"/>
      <c r="AC47" s="223"/>
      <c r="AD47" s="223"/>
      <c r="AE47" s="223"/>
      <c r="AF47" s="220">
        <f t="shared" si="1"/>
        <v>0</v>
      </c>
      <c r="AG47" s="223"/>
      <c r="AH47" s="223"/>
      <c r="AI47" s="223"/>
      <c r="AJ47" s="223"/>
      <c r="AK47" s="223"/>
      <c r="AL47" s="223"/>
      <c r="AM47" s="223"/>
      <c r="AN47" s="223"/>
      <c r="AO47" s="223"/>
      <c r="AP47" s="223"/>
      <c r="AQ47" s="223"/>
      <c r="AR47" s="223"/>
      <c r="AS47" s="220">
        <f t="shared" si="2"/>
        <v>0</v>
      </c>
      <c r="AT47" s="223"/>
      <c r="AU47" s="223"/>
      <c r="AV47" s="223"/>
      <c r="AW47" s="223"/>
      <c r="AX47" s="223"/>
      <c r="AY47" s="223"/>
      <c r="AZ47" s="223"/>
      <c r="BA47" s="223"/>
      <c r="BB47" s="223"/>
      <c r="BC47" s="223"/>
      <c r="BD47" s="223"/>
      <c r="BE47" s="223"/>
      <c r="BF47" s="223"/>
      <c r="BG47" s="223"/>
      <c r="BH47" s="223"/>
      <c r="BI47" s="226">
        <f t="shared" ref="BI47:BI52" si="34">SUM(G47:R47)+SUM(T47:AE47)+SUM(AG47:AR47)+SUM(AT47:BH47)</f>
        <v>0</v>
      </c>
      <c r="BJ47" s="248">
        <f t="shared" ref="BJ47:BJ52" si="35">BI47*F47</f>
        <v>0</v>
      </c>
    </row>
    <row r="48" spans="2:62" x14ac:dyDescent="0.25">
      <c r="B48" s="249"/>
      <c r="C48" s="227"/>
      <c r="D48" s="227"/>
      <c r="E48" s="227"/>
      <c r="F48" s="228"/>
      <c r="G48" s="229"/>
      <c r="H48" s="229"/>
      <c r="I48" s="229"/>
      <c r="J48" s="229"/>
      <c r="K48" s="229"/>
      <c r="L48" s="229"/>
      <c r="M48" s="229"/>
      <c r="N48" s="229"/>
      <c r="O48" s="229"/>
      <c r="P48" s="229"/>
      <c r="Q48" s="229"/>
      <c r="R48" s="230"/>
      <c r="S48" s="220">
        <f t="shared" si="0"/>
        <v>0</v>
      </c>
      <c r="T48" s="231"/>
      <c r="U48" s="229"/>
      <c r="V48" s="229"/>
      <c r="W48" s="229"/>
      <c r="X48" s="229"/>
      <c r="Y48" s="229"/>
      <c r="Z48" s="229"/>
      <c r="AA48" s="229"/>
      <c r="AB48" s="229"/>
      <c r="AC48" s="229"/>
      <c r="AD48" s="229"/>
      <c r="AE48" s="229"/>
      <c r="AF48" s="220">
        <f t="shared" si="1"/>
        <v>0</v>
      </c>
      <c r="AG48" s="229"/>
      <c r="AH48" s="229"/>
      <c r="AI48" s="229"/>
      <c r="AJ48" s="229"/>
      <c r="AK48" s="229"/>
      <c r="AL48" s="229"/>
      <c r="AM48" s="229"/>
      <c r="AN48" s="229"/>
      <c r="AO48" s="229"/>
      <c r="AP48" s="229"/>
      <c r="AQ48" s="229"/>
      <c r="AR48" s="229"/>
      <c r="AS48" s="220">
        <f t="shared" si="2"/>
        <v>0</v>
      </c>
      <c r="AT48" s="229"/>
      <c r="AU48" s="229"/>
      <c r="AV48" s="229"/>
      <c r="AW48" s="229"/>
      <c r="AX48" s="229"/>
      <c r="AY48" s="229"/>
      <c r="AZ48" s="229"/>
      <c r="BA48" s="229"/>
      <c r="BB48" s="229"/>
      <c r="BC48" s="229"/>
      <c r="BD48" s="229"/>
      <c r="BE48" s="229"/>
      <c r="BF48" s="229"/>
      <c r="BG48" s="229"/>
      <c r="BH48" s="229"/>
      <c r="BI48" s="226">
        <f t="shared" si="34"/>
        <v>0</v>
      </c>
      <c r="BJ48" s="248">
        <f t="shared" si="35"/>
        <v>0</v>
      </c>
    </row>
    <row r="49" spans="1:62" x14ac:dyDescent="0.25">
      <c r="B49" s="249"/>
      <c r="C49" s="227"/>
      <c r="D49" s="227"/>
      <c r="E49" s="227"/>
      <c r="F49" s="228"/>
      <c r="G49" s="229"/>
      <c r="H49" s="229"/>
      <c r="I49" s="229"/>
      <c r="J49" s="229"/>
      <c r="K49" s="229"/>
      <c r="L49" s="229"/>
      <c r="M49" s="229"/>
      <c r="N49" s="229"/>
      <c r="O49" s="229"/>
      <c r="P49" s="229"/>
      <c r="Q49" s="229"/>
      <c r="R49" s="230"/>
      <c r="S49" s="220">
        <f t="shared" ref="S49" si="36">B49</f>
        <v>0</v>
      </c>
      <c r="T49" s="231"/>
      <c r="U49" s="229"/>
      <c r="V49" s="229"/>
      <c r="W49" s="229"/>
      <c r="X49" s="229"/>
      <c r="Y49" s="229"/>
      <c r="Z49" s="229"/>
      <c r="AA49" s="229"/>
      <c r="AB49" s="229"/>
      <c r="AC49" s="229"/>
      <c r="AD49" s="229"/>
      <c r="AE49" s="229"/>
      <c r="AF49" s="220">
        <f t="shared" ref="AF49" si="37">B49</f>
        <v>0</v>
      </c>
      <c r="AG49" s="229"/>
      <c r="AH49" s="229"/>
      <c r="AI49" s="229"/>
      <c r="AJ49" s="229"/>
      <c r="AK49" s="229"/>
      <c r="AL49" s="229"/>
      <c r="AM49" s="229"/>
      <c r="AN49" s="229"/>
      <c r="AO49" s="229"/>
      <c r="AP49" s="229"/>
      <c r="AQ49" s="229"/>
      <c r="AR49" s="229"/>
      <c r="AS49" s="220">
        <f t="shared" ref="AS49" si="38">AF49</f>
        <v>0</v>
      </c>
      <c r="AT49" s="229"/>
      <c r="AU49" s="229"/>
      <c r="AV49" s="229"/>
      <c r="AW49" s="229"/>
      <c r="AX49" s="229"/>
      <c r="AY49" s="229"/>
      <c r="AZ49" s="229"/>
      <c r="BA49" s="229"/>
      <c r="BB49" s="229"/>
      <c r="BC49" s="229"/>
      <c r="BD49" s="229"/>
      <c r="BE49" s="229"/>
      <c r="BF49" s="229"/>
      <c r="BG49" s="229"/>
      <c r="BH49" s="229"/>
      <c r="BI49" s="226">
        <f t="shared" ref="BI49" si="39">SUM(G49:R49)+SUM(T49:AE49)+SUM(AG49:AR49)+SUM(AT49:BH49)</f>
        <v>0</v>
      </c>
      <c r="BJ49" s="248">
        <f t="shared" ref="BJ49" si="40">BI49*F49</f>
        <v>0</v>
      </c>
    </row>
    <row r="50" spans="1:62" x14ac:dyDescent="0.25">
      <c r="B50" s="249"/>
      <c r="C50" s="227"/>
      <c r="D50" s="227"/>
      <c r="E50" s="227"/>
      <c r="F50" s="228"/>
      <c r="G50" s="229"/>
      <c r="H50" s="229"/>
      <c r="I50" s="229"/>
      <c r="J50" s="229"/>
      <c r="K50" s="229"/>
      <c r="L50" s="229"/>
      <c r="M50" s="229"/>
      <c r="N50" s="229"/>
      <c r="O50" s="229"/>
      <c r="P50" s="229"/>
      <c r="Q50" s="229"/>
      <c r="R50" s="230"/>
      <c r="S50" s="220">
        <f t="shared" si="0"/>
        <v>0</v>
      </c>
      <c r="T50" s="231"/>
      <c r="U50" s="229"/>
      <c r="V50" s="229"/>
      <c r="W50" s="229"/>
      <c r="X50" s="229"/>
      <c r="Y50" s="229"/>
      <c r="Z50" s="229"/>
      <c r="AA50" s="229"/>
      <c r="AB50" s="229"/>
      <c r="AC50" s="229"/>
      <c r="AD50" s="229"/>
      <c r="AE50" s="229"/>
      <c r="AF50" s="220">
        <f t="shared" si="1"/>
        <v>0</v>
      </c>
      <c r="AG50" s="229"/>
      <c r="AH50" s="229"/>
      <c r="AI50" s="229"/>
      <c r="AJ50" s="229"/>
      <c r="AK50" s="229"/>
      <c r="AL50" s="229"/>
      <c r="AM50" s="229"/>
      <c r="AN50" s="229"/>
      <c r="AO50" s="229"/>
      <c r="AP50" s="229"/>
      <c r="AQ50" s="229"/>
      <c r="AR50" s="229"/>
      <c r="AS50" s="220">
        <f t="shared" si="2"/>
        <v>0</v>
      </c>
      <c r="AT50" s="229"/>
      <c r="AU50" s="229"/>
      <c r="AV50" s="229"/>
      <c r="AW50" s="229"/>
      <c r="AX50" s="229"/>
      <c r="AY50" s="229"/>
      <c r="AZ50" s="229"/>
      <c r="BA50" s="229"/>
      <c r="BB50" s="229"/>
      <c r="BC50" s="229"/>
      <c r="BD50" s="229"/>
      <c r="BE50" s="229"/>
      <c r="BF50" s="229"/>
      <c r="BG50" s="229"/>
      <c r="BH50" s="229"/>
      <c r="BI50" s="226">
        <f t="shared" si="34"/>
        <v>0</v>
      </c>
      <c r="BJ50" s="248">
        <f t="shared" si="35"/>
        <v>0</v>
      </c>
    </row>
    <row r="51" spans="1:62" x14ac:dyDescent="0.25">
      <c r="B51" s="249"/>
      <c r="C51" s="227"/>
      <c r="D51" s="227"/>
      <c r="E51" s="227"/>
      <c r="F51" s="228"/>
      <c r="G51" s="229"/>
      <c r="H51" s="229"/>
      <c r="I51" s="229"/>
      <c r="J51" s="229"/>
      <c r="K51" s="229"/>
      <c r="L51" s="229"/>
      <c r="M51" s="229"/>
      <c r="N51" s="229"/>
      <c r="O51" s="229"/>
      <c r="P51" s="229"/>
      <c r="Q51" s="229"/>
      <c r="R51" s="230"/>
      <c r="S51" s="220">
        <f t="shared" si="0"/>
        <v>0</v>
      </c>
      <c r="T51" s="231"/>
      <c r="U51" s="229"/>
      <c r="V51" s="229"/>
      <c r="W51" s="229"/>
      <c r="X51" s="229"/>
      <c r="Y51" s="229"/>
      <c r="Z51" s="229"/>
      <c r="AA51" s="229"/>
      <c r="AB51" s="229"/>
      <c r="AC51" s="229"/>
      <c r="AD51" s="229"/>
      <c r="AE51" s="229"/>
      <c r="AF51" s="220">
        <f t="shared" si="1"/>
        <v>0</v>
      </c>
      <c r="AG51" s="229"/>
      <c r="AH51" s="229"/>
      <c r="AI51" s="229"/>
      <c r="AJ51" s="229"/>
      <c r="AK51" s="229"/>
      <c r="AL51" s="229"/>
      <c r="AM51" s="229"/>
      <c r="AN51" s="229"/>
      <c r="AO51" s="229"/>
      <c r="AP51" s="229"/>
      <c r="AQ51" s="229"/>
      <c r="AR51" s="229"/>
      <c r="AS51" s="220">
        <f t="shared" si="2"/>
        <v>0</v>
      </c>
      <c r="AT51" s="229"/>
      <c r="AU51" s="229"/>
      <c r="AV51" s="229"/>
      <c r="AW51" s="229"/>
      <c r="AX51" s="229"/>
      <c r="AY51" s="229"/>
      <c r="AZ51" s="229"/>
      <c r="BA51" s="229"/>
      <c r="BB51" s="229"/>
      <c r="BC51" s="229"/>
      <c r="BD51" s="229"/>
      <c r="BE51" s="229"/>
      <c r="BF51" s="229"/>
      <c r="BG51" s="229"/>
      <c r="BH51" s="229"/>
      <c r="BI51" s="226">
        <f t="shared" si="34"/>
        <v>0</v>
      </c>
      <c r="BJ51" s="248">
        <f t="shared" si="35"/>
        <v>0</v>
      </c>
    </row>
    <row r="52" spans="1:62" x14ac:dyDescent="0.25">
      <c r="B52" s="249"/>
      <c r="C52" s="227"/>
      <c r="D52" s="227"/>
      <c r="E52" s="227"/>
      <c r="F52" s="228"/>
      <c r="G52" s="229"/>
      <c r="H52" s="229"/>
      <c r="I52" s="229"/>
      <c r="J52" s="229"/>
      <c r="K52" s="229"/>
      <c r="L52" s="229"/>
      <c r="M52" s="229"/>
      <c r="N52" s="229"/>
      <c r="O52" s="229"/>
      <c r="P52" s="229"/>
      <c r="Q52" s="229"/>
      <c r="R52" s="230"/>
      <c r="S52" s="220">
        <f t="shared" si="0"/>
        <v>0</v>
      </c>
      <c r="T52" s="231"/>
      <c r="U52" s="229"/>
      <c r="V52" s="229"/>
      <c r="W52" s="229"/>
      <c r="X52" s="229"/>
      <c r="Y52" s="229"/>
      <c r="Z52" s="229"/>
      <c r="AA52" s="229"/>
      <c r="AB52" s="229"/>
      <c r="AC52" s="229"/>
      <c r="AD52" s="229"/>
      <c r="AE52" s="229"/>
      <c r="AF52" s="220">
        <f t="shared" si="1"/>
        <v>0</v>
      </c>
      <c r="AG52" s="229"/>
      <c r="AH52" s="229"/>
      <c r="AI52" s="229"/>
      <c r="AJ52" s="229"/>
      <c r="AK52" s="229"/>
      <c r="AL52" s="229"/>
      <c r="AM52" s="229"/>
      <c r="AN52" s="229"/>
      <c r="AO52" s="229"/>
      <c r="AP52" s="229"/>
      <c r="AQ52" s="229"/>
      <c r="AR52" s="229"/>
      <c r="AS52" s="220">
        <f t="shared" si="2"/>
        <v>0</v>
      </c>
      <c r="AT52" s="229"/>
      <c r="AU52" s="229"/>
      <c r="AV52" s="229"/>
      <c r="AW52" s="229"/>
      <c r="AX52" s="229"/>
      <c r="AY52" s="229"/>
      <c r="AZ52" s="229"/>
      <c r="BA52" s="229"/>
      <c r="BB52" s="229"/>
      <c r="BC52" s="229"/>
      <c r="BD52" s="229"/>
      <c r="BE52" s="229"/>
      <c r="BF52" s="229"/>
      <c r="BG52" s="229"/>
      <c r="BH52" s="229"/>
      <c r="BI52" s="226">
        <f t="shared" si="34"/>
        <v>0</v>
      </c>
      <c r="BJ52" s="248">
        <f t="shared" si="35"/>
        <v>0</v>
      </c>
    </row>
    <row r="53" spans="1:62" x14ac:dyDescent="0.25">
      <c r="B53" s="249"/>
      <c r="C53" s="227"/>
      <c r="D53" s="227"/>
      <c r="E53" s="227"/>
      <c r="F53" s="228"/>
      <c r="G53" s="229"/>
      <c r="H53" s="229"/>
      <c r="I53" s="229"/>
      <c r="J53" s="229"/>
      <c r="K53" s="229"/>
      <c r="L53" s="229"/>
      <c r="M53" s="229"/>
      <c r="N53" s="229"/>
      <c r="O53" s="229"/>
      <c r="P53" s="229"/>
      <c r="Q53" s="229"/>
      <c r="R53" s="230"/>
      <c r="S53" s="220">
        <f t="shared" ref="S53:S57" si="41">B53</f>
        <v>0</v>
      </c>
      <c r="T53" s="231"/>
      <c r="U53" s="229"/>
      <c r="V53" s="229"/>
      <c r="W53" s="229"/>
      <c r="X53" s="229"/>
      <c r="Y53" s="229"/>
      <c r="Z53" s="229"/>
      <c r="AA53" s="229"/>
      <c r="AB53" s="229"/>
      <c r="AC53" s="229"/>
      <c r="AD53" s="229"/>
      <c r="AE53" s="229"/>
      <c r="AF53" s="220">
        <f t="shared" ref="AF53:AF57" si="42">B53</f>
        <v>0</v>
      </c>
      <c r="AG53" s="229"/>
      <c r="AH53" s="229"/>
      <c r="AI53" s="229"/>
      <c r="AJ53" s="229"/>
      <c r="AK53" s="229"/>
      <c r="AL53" s="229"/>
      <c r="AM53" s="229"/>
      <c r="AN53" s="229"/>
      <c r="AO53" s="229"/>
      <c r="AP53" s="229"/>
      <c r="AQ53" s="229"/>
      <c r="AR53" s="229"/>
      <c r="AS53" s="220">
        <f t="shared" ref="AS53:AS57" si="43">AF53</f>
        <v>0</v>
      </c>
      <c r="AT53" s="229"/>
      <c r="AU53" s="229"/>
      <c r="AV53" s="229"/>
      <c r="AW53" s="229"/>
      <c r="AX53" s="229"/>
      <c r="AY53" s="229"/>
      <c r="AZ53" s="229"/>
      <c r="BA53" s="229"/>
      <c r="BB53" s="229"/>
      <c r="BC53" s="229"/>
      <c r="BD53" s="229"/>
      <c r="BE53" s="229"/>
      <c r="BF53" s="229"/>
      <c r="BG53" s="229"/>
      <c r="BH53" s="229"/>
      <c r="BI53" s="226">
        <f t="shared" ref="BI53:BI55" si="44">SUM(G53:R53)+SUM(T53:AE53)+SUM(AG53:AR53)+SUM(AT53:BH53)</f>
        <v>0</v>
      </c>
      <c r="BJ53" s="248">
        <f t="shared" ref="BJ53:BJ55" si="45">BI53*F53</f>
        <v>0</v>
      </c>
    </row>
    <row r="54" spans="1:62" x14ac:dyDescent="0.25">
      <c r="B54" s="249"/>
      <c r="C54" s="232"/>
      <c r="D54" s="232"/>
      <c r="E54" s="227"/>
      <c r="F54" s="228"/>
      <c r="G54" s="229"/>
      <c r="H54" s="229"/>
      <c r="I54" s="229"/>
      <c r="J54" s="229"/>
      <c r="K54" s="229"/>
      <c r="L54" s="229"/>
      <c r="M54" s="229"/>
      <c r="N54" s="229"/>
      <c r="O54" s="229"/>
      <c r="P54" s="229"/>
      <c r="Q54" s="229"/>
      <c r="R54" s="230"/>
      <c r="S54" s="220">
        <f t="shared" si="41"/>
        <v>0</v>
      </c>
      <c r="T54" s="231"/>
      <c r="U54" s="229"/>
      <c r="V54" s="229"/>
      <c r="W54" s="229"/>
      <c r="X54" s="229"/>
      <c r="Y54" s="229"/>
      <c r="Z54" s="229"/>
      <c r="AA54" s="229"/>
      <c r="AB54" s="229"/>
      <c r="AC54" s="229"/>
      <c r="AD54" s="229"/>
      <c r="AE54" s="229"/>
      <c r="AF54" s="220">
        <f t="shared" si="42"/>
        <v>0</v>
      </c>
      <c r="AG54" s="229"/>
      <c r="AH54" s="229"/>
      <c r="AI54" s="229"/>
      <c r="AJ54" s="229"/>
      <c r="AK54" s="229"/>
      <c r="AL54" s="229"/>
      <c r="AM54" s="229"/>
      <c r="AN54" s="229"/>
      <c r="AO54" s="229"/>
      <c r="AP54" s="229"/>
      <c r="AQ54" s="229"/>
      <c r="AR54" s="229"/>
      <c r="AS54" s="220">
        <f t="shared" si="43"/>
        <v>0</v>
      </c>
      <c r="AT54" s="229"/>
      <c r="AU54" s="229"/>
      <c r="AV54" s="229"/>
      <c r="AW54" s="229"/>
      <c r="AX54" s="229"/>
      <c r="AY54" s="229"/>
      <c r="AZ54" s="229"/>
      <c r="BA54" s="229"/>
      <c r="BB54" s="229"/>
      <c r="BC54" s="229"/>
      <c r="BD54" s="229"/>
      <c r="BE54" s="229"/>
      <c r="BF54" s="229"/>
      <c r="BG54" s="229"/>
      <c r="BH54" s="229"/>
      <c r="BI54" s="226">
        <f t="shared" si="44"/>
        <v>0</v>
      </c>
      <c r="BJ54" s="248">
        <f t="shared" si="45"/>
        <v>0</v>
      </c>
    </row>
    <row r="55" spans="1:62" x14ac:dyDescent="0.25">
      <c r="B55" s="249"/>
      <c r="C55" s="227"/>
      <c r="D55" s="227"/>
      <c r="E55" s="227"/>
      <c r="F55" s="228"/>
      <c r="G55" s="229"/>
      <c r="H55" s="229"/>
      <c r="I55" s="229"/>
      <c r="J55" s="229"/>
      <c r="K55" s="229"/>
      <c r="L55" s="229"/>
      <c r="M55" s="229"/>
      <c r="N55" s="229"/>
      <c r="O55" s="229"/>
      <c r="P55" s="229"/>
      <c r="Q55" s="229"/>
      <c r="R55" s="230"/>
      <c r="S55" s="220">
        <f t="shared" si="41"/>
        <v>0</v>
      </c>
      <c r="T55" s="231"/>
      <c r="U55" s="229"/>
      <c r="V55" s="229"/>
      <c r="W55" s="229"/>
      <c r="X55" s="229"/>
      <c r="Y55" s="229"/>
      <c r="Z55" s="229"/>
      <c r="AA55" s="229"/>
      <c r="AB55" s="229"/>
      <c r="AC55" s="229"/>
      <c r="AD55" s="229"/>
      <c r="AE55" s="229"/>
      <c r="AF55" s="220">
        <f t="shared" si="42"/>
        <v>0</v>
      </c>
      <c r="AG55" s="229"/>
      <c r="AH55" s="229"/>
      <c r="AI55" s="229"/>
      <c r="AJ55" s="229"/>
      <c r="AK55" s="229"/>
      <c r="AL55" s="229"/>
      <c r="AM55" s="229"/>
      <c r="AN55" s="229"/>
      <c r="AO55" s="229"/>
      <c r="AP55" s="229"/>
      <c r="AQ55" s="229"/>
      <c r="AR55" s="229"/>
      <c r="AS55" s="220">
        <f t="shared" si="43"/>
        <v>0</v>
      </c>
      <c r="AT55" s="229"/>
      <c r="AU55" s="229"/>
      <c r="AV55" s="229"/>
      <c r="AW55" s="229"/>
      <c r="AX55" s="229"/>
      <c r="AY55" s="229"/>
      <c r="AZ55" s="229"/>
      <c r="BA55" s="229"/>
      <c r="BB55" s="229"/>
      <c r="BC55" s="229"/>
      <c r="BD55" s="229"/>
      <c r="BE55" s="229"/>
      <c r="BF55" s="229"/>
      <c r="BG55" s="229"/>
      <c r="BH55" s="229"/>
      <c r="BI55" s="226">
        <f t="shared" si="44"/>
        <v>0</v>
      </c>
      <c r="BJ55" s="248">
        <f t="shared" si="45"/>
        <v>0</v>
      </c>
    </row>
    <row r="56" spans="1:62" x14ac:dyDescent="0.25">
      <c r="B56" s="454" t="s">
        <v>491</v>
      </c>
      <c r="C56" s="431"/>
      <c r="D56" s="431"/>
      <c r="E56" s="431"/>
      <c r="F56" s="431"/>
      <c r="G56" s="431"/>
      <c r="H56" s="431"/>
      <c r="I56" s="431"/>
      <c r="J56" s="431"/>
      <c r="K56" s="431"/>
      <c r="L56" s="431"/>
      <c r="M56" s="431"/>
      <c r="N56" s="431"/>
      <c r="O56" s="431"/>
      <c r="P56" s="431"/>
      <c r="Q56" s="431"/>
      <c r="R56" s="431"/>
      <c r="S56" s="451" t="str">
        <f t="shared" si="41"/>
        <v>Additional Roles</v>
      </c>
      <c r="T56" s="452"/>
      <c r="U56" s="452"/>
      <c r="V56" s="452"/>
      <c r="W56" s="452"/>
      <c r="X56" s="452"/>
      <c r="Y56" s="452"/>
      <c r="Z56" s="452"/>
      <c r="AA56" s="452"/>
      <c r="AB56" s="452"/>
      <c r="AC56" s="452"/>
      <c r="AD56" s="452"/>
      <c r="AE56" s="453"/>
      <c r="AF56" s="451" t="str">
        <f t="shared" si="42"/>
        <v>Additional Roles</v>
      </c>
      <c r="AG56" s="452"/>
      <c r="AH56" s="452"/>
      <c r="AI56" s="452"/>
      <c r="AJ56" s="452"/>
      <c r="AK56" s="452"/>
      <c r="AL56" s="452"/>
      <c r="AM56" s="452"/>
      <c r="AN56" s="452"/>
      <c r="AO56" s="452"/>
      <c r="AP56" s="452"/>
      <c r="AQ56" s="452"/>
      <c r="AR56" s="453"/>
      <c r="AS56" s="431" t="str">
        <f t="shared" si="43"/>
        <v>Additional Roles</v>
      </c>
      <c r="AT56" s="431"/>
      <c r="AU56" s="431"/>
      <c r="AV56" s="431"/>
      <c r="AW56" s="431"/>
      <c r="AX56" s="431"/>
      <c r="AY56" s="431"/>
      <c r="AZ56" s="431"/>
      <c r="BA56" s="431"/>
      <c r="BB56" s="431"/>
      <c r="BC56" s="431"/>
      <c r="BD56" s="431"/>
      <c r="BE56" s="431"/>
      <c r="BF56" s="431"/>
      <c r="BG56" s="431"/>
      <c r="BH56" s="431"/>
      <c r="BI56" s="219">
        <f>SUM(BI57:BI65)</f>
        <v>0</v>
      </c>
      <c r="BJ56" s="246">
        <f>SUM(BJ57:BJ65)</f>
        <v>0</v>
      </c>
    </row>
    <row r="57" spans="1:62" x14ac:dyDescent="0.25">
      <c r="B57" s="249"/>
      <c r="C57" s="227"/>
      <c r="D57" s="227"/>
      <c r="E57" s="227"/>
      <c r="F57" s="222"/>
      <c r="G57" s="229"/>
      <c r="H57" s="229"/>
      <c r="I57" s="229"/>
      <c r="J57" s="229"/>
      <c r="K57" s="229"/>
      <c r="L57" s="229"/>
      <c r="M57" s="229"/>
      <c r="N57" s="229"/>
      <c r="O57" s="229"/>
      <c r="P57" s="229"/>
      <c r="Q57" s="229"/>
      <c r="R57" s="230"/>
      <c r="S57" s="220">
        <f t="shared" si="41"/>
        <v>0</v>
      </c>
      <c r="T57" s="225"/>
      <c r="U57" s="223"/>
      <c r="V57" s="223"/>
      <c r="W57" s="223"/>
      <c r="X57" s="223"/>
      <c r="Y57" s="223"/>
      <c r="Z57" s="223"/>
      <c r="AA57" s="223"/>
      <c r="AB57" s="223"/>
      <c r="AC57" s="223"/>
      <c r="AD57" s="223"/>
      <c r="AE57" s="223"/>
      <c r="AF57" s="220">
        <f t="shared" si="42"/>
        <v>0</v>
      </c>
      <c r="AG57" s="223"/>
      <c r="AH57" s="223"/>
      <c r="AI57" s="223"/>
      <c r="AJ57" s="223"/>
      <c r="AK57" s="223"/>
      <c r="AL57" s="223"/>
      <c r="AM57" s="223"/>
      <c r="AN57" s="223"/>
      <c r="AO57" s="223"/>
      <c r="AP57" s="223"/>
      <c r="AQ57" s="223"/>
      <c r="AR57" s="223"/>
      <c r="AS57" s="220">
        <f t="shared" si="43"/>
        <v>0</v>
      </c>
      <c r="AT57" s="223"/>
      <c r="AU57" s="223"/>
      <c r="AV57" s="223"/>
      <c r="AW57" s="223"/>
      <c r="AX57" s="223"/>
      <c r="AY57" s="223"/>
      <c r="AZ57" s="223"/>
      <c r="BA57" s="223"/>
      <c r="BB57" s="223"/>
      <c r="BC57" s="223"/>
      <c r="BD57" s="223"/>
      <c r="BE57" s="223"/>
      <c r="BF57" s="223"/>
      <c r="BG57" s="223"/>
      <c r="BH57" s="223"/>
      <c r="BI57" s="226">
        <f t="shared" ref="BI57" si="46">SUM(G57:R57)+SUM(T57:AE57)+SUM(AG57:AR57)+SUM(AT57:BH57)</f>
        <v>0</v>
      </c>
      <c r="BJ57" s="248">
        <f t="shared" ref="BJ57" si="47">BI57*F57</f>
        <v>0</v>
      </c>
    </row>
    <row r="58" spans="1:62" x14ac:dyDescent="0.25">
      <c r="B58" s="249"/>
      <c r="C58" s="227"/>
      <c r="D58" s="227"/>
      <c r="E58" s="227"/>
      <c r="F58" s="228"/>
      <c r="G58" s="229"/>
      <c r="H58" s="229"/>
      <c r="I58" s="229"/>
      <c r="J58" s="229"/>
      <c r="K58" s="229"/>
      <c r="L58" s="229"/>
      <c r="M58" s="229"/>
      <c r="N58" s="229"/>
      <c r="O58" s="229"/>
      <c r="P58" s="229"/>
      <c r="Q58" s="229"/>
      <c r="R58" s="230"/>
      <c r="S58" s="220">
        <f t="shared" si="0"/>
        <v>0</v>
      </c>
      <c r="T58" s="231"/>
      <c r="U58" s="229"/>
      <c r="V58" s="229"/>
      <c r="W58" s="229"/>
      <c r="X58" s="229"/>
      <c r="Y58" s="229"/>
      <c r="Z58" s="229"/>
      <c r="AA58" s="229"/>
      <c r="AB58" s="229"/>
      <c r="AC58" s="229"/>
      <c r="AD58" s="229"/>
      <c r="AE58" s="229"/>
      <c r="AF58" s="220">
        <f t="shared" si="1"/>
        <v>0</v>
      </c>
      <c r="AG58" s="229"/>
      <c r="AH58" s="229"/>
      <c r="AI58" s="229"/>
      <c r="AJ58" s="229"/>
      <c r="AK58" s="229"/>
      <c r="AL58" s="229"/>
      <c r="AM58" s="229"/>
      <c r="AN58" s="229"/>
      <c r="AO58" s="229"/>
      <c r="AP58" s="229"/>
      <c r="AQ58" s="229"/>
      <c r="AR58" s="229"/>
      <c r="AS58" s="220">
        <f t="shared" si="2"/>
        <v>0</v>
      </c>
      <c r="AT58" s="229"/>
      <c r="AU58" s="229"/>
      <c r="AV58" s="229"/>
      <c r="AW58" s="229"/>
      <c r="AX58" s="229"/>
      <c r="AY58" s="229"/>
      <c r="AZ58" s="229"/>
      <c r="BA58" s="229"/>
      <c r="BB58" s="229"/>
      <c r="BC58" s="229"/>
      <c r="BD58" s="229"/>
      <c r="BE58" s="229"/>
      <c r="BF58" s="229"/>
      <c r="BG58" s="229"/>
      <c r="BH58" s="229"/>
      <c r="BI58" s="226">
        <f t="shared" ref="BI58:BI59" si="48">SUM(G58:R58)+SUM(T58:AE58)+SUM(AG58:AR58)+SUM(AT58:BH58)</f>
        <v>0</v>
      </c>
      <c r="BJ58" s="248">
        <f t="shared" ref="BJ58:BJ59" si="49">BI58*F58</f>
        <v>0</v>
      </c>
    </row>
    <row r="59" spans="1:62" x14ac:dyDescent="0.25">
      <c r="B59" s="249"/>
      <c r="C59" s="227"/>
      <c r="D59" s="227"/>
      <c r="E59" s="227"/>
      <c r="F59" s="228"/>
      <c r="G59" s="229"/>
      <c r="H59" s="229"/>
      <c r="I59" s="229"/>
      <c r="J59" s="229"/>
      <c r="K59" s="229"/>
      <c r="L59" s="229"/>
      <c r="M59" s="229"/>
      <c r="N59" s="229"/>
      <c r="O59" s="229"/>
      <c r="P59" s="229"/>
      <c r="Q59" s="229"/>
      <c r="R59" s="230"/>
      <c r="S59" s="220">
        <f t="shared" si="0"/>
        <v>0</v>
      </c>
      <c r="T59" s="231"/>
      <c r="U59" s="229"/>
      <c r="V59" s="229"/>
      <c r="W59" s="229"/>
      <c r="X59" s="229"/>
      <c r="Y59" s="229"/>
      <c r="Z59" s="229"/>
      <c r="AA59" s="229"/>
      <c r="AB59" s="229"/>
      <c r="AC59" s="229"/>
      <c r="AD59" s="229"/>
      <c r="AE59" s="229"/>
      <c r="AF59" s="220">
        <f t="shared" si="1"/>
        <v>0</v>
      </c>
      <c r="AG59" s="229"/>
      <c r="AH59" s="229"/>
      <c r="AI59" s="229"/>
      <c r="AJ59" s="229"/>
      <c r="AK59" s="229"/>
      <c r="AL59" s="229"/>
      <c r="AM59" s="229"/>
      <c r="AN59" s="229"/>
      <c r="AO59" s="229"/>
      <c r="AP59" s="229"/>
      <c r="AQ59" s="229"/>
      <c r="AR59" s="229"/>
      <c r="AS59" s="220">
        <f t="shared" si="2"/>
        <v>0</v>
      </c>
      <c r="AT59" s="229"/>
      <c r="AU59" s="229"/>
      <c r="AV59" s="229"/>
      <c r="AW59" s="229"/>
      <c r="AX59" s="229"/>
      <c r="AY59" s="229"/>
      <c r="AZ59" s="229"/>
      <c r="BA59" s="229"/>
      <c r="BB59" s="229"/>
      <c r="BC59" s="229"/>
      <c r="BD59" s="229"/>
      <c r="BE59" s="229"/>
      <c r="BF59" s="229"/>
      <c r="BG59" s="229"/>
      <c r="BH59" s="229"/>
      <c r="BI59" s="226">
        <f t="shared" si="48"/>
        <v>0</v>
      </c>
      <c r="BJ59" s="248">
        <f t="shared" si="49"/>
        <v>0</v>
      </c>
    </row>
    <row r="60" spans="1:62" x14ac:dyDescent="0.25">
      <c r="B60" s="249"/>
      <c r="C60" s="227"/>
      <c r="D60" s="227"/>
      <c r="E60" s="227"/>
      <c r="F60" s="228"/>
      <c r="G60" s="229"/>
      <c r="H60" s="229"/>
      <c r="I60" s="229"/>
      <c r="J60" s="229"/>
      <c r="K60" s="229"/>
      <c r="L60" s="229"/>
      <c r="M60" s="229"/>
      <c r="N60" s="229"/>
      <c r="O60" s="229"/>
      <c r="P60" s="229"/>
      <c r="Q60" s="229"/>
      <c r="R60" s="230"/>
      <c r="S60" s="220">
        <f t="shared" ref="S60:S62" si="50">B60</f>
        <v>0</v>
      </c>
      <c r="T60" s="231"/>
      <c r="U60" s="229"/>
      <c r="V60" s="229"/>
      <c r="W60" s="229"/>
      <c r="X60" s="229"/>
      <c r="Y60" s="229"/>
      <c r="Z60" s="229"/>
      <c r="AA60" s="229"/>
      <c r="AB60" s="229"/>
      <c r="AC60" s="229"/>
      <c r="AD60" s="229"/>
      <c r="AE60" s="229"/>
      <c r="AF60" s="220">
        <f t="shared" ref="AF60:AF62" si="51">B60</f>
        <v>0</v>
      </c>
      <c r="AG60" s="229"/>
      <c r="AH60" s="229"/>
      <c r="AI60" s="229"/>
      <c r="AJ60" s="229"/>
      <c r="AK60" s="229"/>
      <c r="AL60" s="229"/>
      <c r="AM60" s="229"/>
      <c r="AN60" s="229"/>
      <c r="AO60" s="229"/>
      <c r="AP60" s="229"/>
      <c r="AQ60" s="229"/>
      <c r="AR60" s="229"/>
      <c r="AS60" s="220">
        <f t="shared" ref="AS60:AS62" si="52">AF60</f>
        <v>0</v>
      </c>
      <c r="AT60" s="229"/>
      <c r="AU60" s="229"/>
      <c r="AV60" s="229"/>
      <c r="AW60" s="229"/>
      <c r="AX60" s="229"/>
      <c r="AY60" s="229"/>
      <c r="AZ60" s="229"/>
      <c r="BA60" s="229"/>
      <c r="BB60" s="229"/>
      <c r="BC60" s="229"/>
      <c r="BD60" s="229"/>
      <c r="BE60" s="229"/>
      <c r="BF60" s="229"/>
      <c r="BG60" s="229"/>
      <c r="BH60" s="229"/>
      <c r="BI60" s="226">
        <f t="shared" ref="BI60:BI65" si="53">SUM(G60:R60)+SUM(T60:AE60)+SUM(AG60:AR60)+SUM(AT60:BH60)</f>
        <v>0</v>
      </c>
      <c r="BJ60" s="248">
        <f t="shared" ref="BJ60:BJ65" si="54">BI60*F60</f>
        <v>0</v>
      </c>
    </row>
    <row r="61" spans="1:62" s="233" customFormat="1" x14ac:dyDescent="0.25">
      <c r="A61"/>
      <c r="B61" s="249"/>
      <c r="C61" s="227"/>
      <c r="D61" s="227"/>
      <c r="E61" s="227"/>
      <c r="F61" s="228"/>
      <c r="G61" s="229"/>
      <c r="H61" s="229"/>
      <c r="I61" s="229"/>
      <c r="J61" s="229"/>
      <c r="K61" s="229"/>
      <c r="L61" s="229"/>
      <c r="M61" s="229"/>
      <c r="N61" s="229"/>
      <c r="O61" s="229"/>
      <c r="P61" s="229"/>
      <c r="Q61" s="229"/>
      <c r="R61" s="230"/>
      <c r="S61" s="220">
        <f t="shared" si="50"/>
        <v>0</v>
      </c>
      <c r="T61" s="231"/>
      <c r="U61" s="229"/>
      <c r="V61" s="229"/>
      <c r="W61" s="229"/>
      <c r="X61" s="229"/>
      <c r="Y61" s="229"/>
      <c r="Z61" s="229"/>
      <c r="AA61" s="229"/>
      <c r="AB61" s="229"/>
      <c r="AC61" s="229"/>
      <c r="AD61" s="229"/>
      <c r="AE61" s="229"/>
      <c r="AF61" s="220">
        <f t="shared" si="51"/>
        <v>0</v>
      </c>
      <c r="AG61" s="229"/>
      <c r="AH61" s="229"/>
      <c r="AI61" s="229"/>
      <c r="AJ61" s="229"/>
      <c r="AK61" s="229"/>
      <c r="AL61" s="229"/>
      <c r="AM61" s="229"/>
      <c r="AN61" s="229"/>
      <c r="AO61" s="229"/>
      <c r="AP61" s="229"/>
      <c r="AQ61" s="229"/>
      <c r="AR61" s="229"/>
      <c r="AS61" s="220">
        <f t="shared" si="52"/>
        <v>0</v>
      </c>
      <c r="AT61" s="229"/>
      <c r="AU61" s="229"/>
      <c r="AV61" s="229"/>
      <c r="AW61" s="229"/>
      <c r="AX61" s="229"/>
      <c r="AY61" s="229"/>
      <c r="AZ61" s="229"/>
      <c r="BA61" s="229"/>
      <c r="BB61" s="229"/>
      <c r="BC61" s="229"/>
      <c r="BD61" s="229"/>
      <c r="BE61" s="229"/>
      <c r="BF61" s="229"/>
      <c r="BG61" s="229"/>
      <c r="BH61" s="229"/>
      <c r="BI61" s="226">
        <f t="shared" si="53"/>
        <v>0</v>
      </c>
      <c r="BJ61" s="248">
        <f t="shared" si="54"/>
        <v>0</v>
      </c>
    </row>
    <row r="62" spans="1:62" s="233" customFormat="1" x14ac:dyDescent="0.25">
      <c r="A62"/>
      <c r="B62" s="249"/>
      <c r="C62" s="227"/>
      <c r="D62" s="227"/>
      <c r="E62" s="227"/>
      <c r="F62" s="228"/>
      <c r="G62" s="229"/>
      <c r="H62" s="229"/>
      <c r="I62" s="229"/>
      <c r="J62" s="229"/>
      <c r="K62" s="229"/>
      <c r="L62" s="229"/>
      <c r="M62" s="229"/>
      <c r="N62" s="229"/>
      <c r="O62" s="229"/>
      <c r="P62" s="229"/>
      <c r="Q62" s="229"/>
      <c r="R62" s="230"/>
      <c r="S62" s="220">
        <f t="shared" si="50"/>
        <v>0</v>
      </c>
      <c r="T62" s="231"/>
      <c r="U62" s="229"/>
      <c r="V62" s="229"/>
      <c r="W62" s="229"/>
      <c r="X62" s="229"/>
      <c r="Y62" s="229"/>
      <c r="Z62" s="229"/>
      <c r="AA62" s="229"/>
      <c r="AB62" s="229"/>
      <c r="AC62" s="229"/>
      <c r="AD62" s="229"/>
      <c r="AE62" s="229"/>
      <c r="AF62" s="220">
        <f t="shared" si="51"/>
        <v>0</v>
      </c>
      <c r="AG62" s="229"/>
      <c r="AH62" s="229"/>
      <c r="AI62" s="229"/>
      <c r="AJ62" s="229"/>
      <c r="AK62" s="229"/>
      <c r="AL62" s="229"/>
      <c r="AM62" s="229"/>
      <c r="AN62" s="229"/>
      <c r="AO62" s="229"/>
      <c r="AP62" s="229"/>
      <c r="AQ62" s="229"/>
      <c r="AR62" s="229"/>
      <c r="AS62" s="220">
        <f t="shared" si="52"/>
        <v>0</v>
      </c>
      <c r="AT62" s="229"/>
      <c r="AU62" s="229"/>
      <c r="AV62" s="229"/>
      <c r="AW62" s="229"/>
      <c r="AX62" s="229"/>
      <c r="AY62" s="229"/>
      <c r="AZ62" s="229"/>
      <c r="BA62" s="229"/>
      <c r="BB62" s="229"/>
      <c r="BC62" s="229"/>
      <c r="BD62" s="229"/>
      <c r="BE62" s="229"/>
      <c r="BF62" s="229"/>
      <c r="BG62" s="229"/>
      <c r="BH62" s="229"/>
      <c r="BI62" s="226">
        <f t="shared" si="53"/>
        <v>0</v>
      </c>
      <c r="BJ62" s="248">
        <f t="shared" si="54"/>
        <v>0</v>
      </c>
    </row>
    <row r="63" spans="1:62" s="233" customFormat="1" x14ac:dyDescent="0.25">
      <c r="A63"/>
      <c r="B63" s="249"/>
      <c r="C63" s="232"/>
      <c r="D63" s="232"/>
      <c r="E63" s="227"/>
      <c r="F63" s="228"/>
      <c r="G63" s="229"/>
      <c r="H63" s="229"/>
      <c r="I63" s="229"/>
      <c r="J63" s="229"/>
      <c r="K63" s="229"/>
      <c r="L63" s="229"/>
      <c r="M63" s="229"/>
      <c r="N63" s="229"/>
      <c r="O63" s="229"/>
      <c r="P63" s="229"/>
      <c r="Q63" s="229"/>
      <c r="R63" s="230"/>
      <c r="S63" s="220">
        <f t="shared" si="0"/>
        <v>0</v>
      </c>
      <c r="T63" s="231"/>
      <c r="U63" s="229"/>
      <c r="V63" s="229"/>
      <c r="W63" s="229"/>
      <c r="X63" s="229"/>
      <c r="Y63" s="229"/>
      <c r="Z63" s="229"/>
      <c r="AA63" s="229"/>
      <c r="AB63" s="229"/>
      <c r="AC63" s="229"/>
      <c r="AD63" s="229"/>
      <c r="AE63" s="229"/>
      <c r="AF63" s="220">
        <f t="shared" si="1"/>
        <v>0</v>
      </c>
      <c r="AG63" s="229"/>
      <c r="AH63" s="229"/>
      <c r="AI63" s="229"/>
      <c r="AJ63" s="229"/>
      <c r="AK63" s="229"/>
      <c r="AL63" s="229"/>
      <c r="AM63" s="229"/>
      <c r="AN63" s="229"/>
      <c r="AO63" s="229"/>
      <c r="AP63" s="229"/>
      <c r="AQ63" s="229"/>
      <c r="AR63" s="229"/>
      <c r="AS63" s="220">
        <f t="shared" si="2"/>
        <v>0</v>
      </c>
      <c r="AT63" s="229"/>
      <c r="AU63" s="229"/>
      <c r="AV63" s="229"/>
      <c r="AW63" s="229"/>
      <c r="AX63" s="229"/>
      <c r="AY63" s="229"/>
      <c r="AZ63" s="229"/>
      <c r="BA63" s="229"/>
      <c r="BB63" s="229"/>
      <c r="BC63" s="229"/>
      <c r="BD63" s="229"/>
      <c r="BE63" s="229"/>
      <c r="BF63" s="229"/>
      <c r="BG63" s="229"/>
      <c r="BH63" s="229"/>
      <c r="BI63" s="226">
        <f t="shared" si="53"/>
        <v>0</v>
      </c>
      <c r="BJ63" s="248">
        <f t="shared" si="54"/>
        <v>0</v>
      </c>
    </row>
    <row r="64" spans="1:62" s="233" customFormat="1" x14ac:dyDescent="0.25">
      <c r="A64"/>
      <c r="B64" s="249"/>
      <c r="C64" s="227"/>
      <c r="D64" s="227"/>
      <c r="E64" s="227"/>
      <c r="F64" s="228"/>
      <c r="G64" s="229"/>
      <c r="H64" s="229"/>
      <c r="I64" s="229"/>
      <c r="J64" s="229"/>
      <c r="K64" s="229"/>
      <c r="L64" s="229"/>
      <c r="M64" s="229"/>
      <c r="N64" s="229"/>
      <c r="O64" s="229"/>
      <c r="P64" s="229"/>
      <c r="Q64" s="229"/>
      <c r="R64" s="230"/>
      <c r="S64" s="220">
        <f t="shared" si="0"/>
        <v>0</v>
      </c>
      <c r="T64" s="231"/>
      <c r="U64" s="229"/>
      <c r="V64" s="229"/>
      <c r="W64" s="229"/>
      <c r="X64" s="229"/>
      <c r="Y64" s="229"/>
      <c r="Z64" s="229"/>
      <c r="AA64" s="229"/>
      <c r="AB64" s="229"/>
      <c r="AC64" s="229"/>
      <c r="AD64" s="229"/>
      <c r="AE64" s="229"/>
      <c r="AF64" s="220">
        <f t="shared" si="1"/>
        <v>0</v>
      </c>
      <c r="AG64" s="229"/>
      <c r="AH64" s="229"/>
      <c r="AI64" s="229"/>
      <c r="AJ64" s="229"/>
      <c r="AK64" s="229"/>
      <c r="AL64" s="229"/>
      <c r="AM64" s="229"/>
      <c r="AN64" s="229"/>
      <c r="AO64" s="229"/>
      <c r="AP64" s="229"/>
      <c r="AQ64" s="229"/>
      <c r="AR64" s="229"/>
      <c r="AS64" s="220">
        <f t="shared" si="2"/>
        <v>0</v>
      </c>
      <c r="AT64" s="229"/>
      <c r="AU64" s="229"/>
      <c r="AV64" s="229"/>
      <c r="AW64" s="229"/>
      <c r="AX64" s="229"/>
      <c r="AY64" s="229"/>
      <c r="AZ64" s="229"/>
      <c r="BA64" s="229"/>
      <c r="BB64" s="229"/>
      <c r="BC64" s="229"/>
      <c r="BD64" s="229"/>
      <c r="BE64" s="229"/>
      <c r="BF64" s="229"/>
      <c r="BG64" s="229"/>
      <c r="BH64" s="229"/>
      <c r="BI64" s="226">
        <f t="shared" si="53"/>
        <v>0</v>
      </c>
      <c r="BJ64" s="248">
        <f t="shared" si="54"/>
        <v>0</v>
      </c>
    </row>
    <row r="65" spans="1:62" s="233" customFormat="1" x14ac:dyDescent="0.25">
      <c r="A65"/>
      <c r="B65" s="249"/>
      <c r="C65" s="227"/>
      <c r="D65" s="227"/>
      <c r="E65" s="227"/>
      <c r="F65" s="228"/>
      <c r="G65" s="229"/>
      <c r="H65" s="229"/>
      <c r="I65" s="229"/>
      <c r="J65" s="229"/>
      <c r="K65" s="229"/>
      <c r="L65" s="229"/>
      <c r="M65" s="229"/>
      <c r="N65" s="229"/>
      <c r="O65" s="229"/>
      <c r="P65" s="229"/>
      <c r="Q65" s="229"/>
      <c r="R65" s="230"/>
      <c r="S65" s="220">
        <f t="shared" si="0"/>
        <v>0</v>
      </c>
      <c r="T65" s="231"/>
      <c r="U65" s="229"/>
      <c r="V65" s="229"/>
      <c r="W65" s="229"/>
      <c r="X65" s="229"/>
      <c r="Y65" s="229"/>
      <c r="Z65" s="229"/>
      <c r="AA65" s="229"/>
      <c r="AB65" s="229"/>
      <c r="AC65" s="229"/>
      <c r="AD65" s="229"/>
      <c r="AE65" s="229"/>
      <c r="AF65" s="220">
        <f t="shared" si="1"/>
        <v>0</v>
      </c>
      <c r="AG65" s="229"/>
      <c r="AH65" s="229"/>
      <c r="AI65" s="229"/>
      <c r="AJ65" s="229"/>
      <c r="AK65" s="229"/>
      <c r="AL65" s="229"/>
      <c r="AM65" s="229"/>
      <c r="AN65" s="229"/>
      <c r="AO65" s="229"/>
      <c r="AP65" s="229"/>
      <c r="AQ65" s="229"/>
      <c r="AR65" s="229"/>
      <c r="AS65" s="220">
        <f t="shared" si="2"/>
        <v>0</v>
      </c>
      <c r="AT65" s="229"/>
      <c r="AU65" s="229"/>
      <c r="AV65" s="229"/>
      <c r="AW65" s="229"/>
      <c r="AX65" s="229"/>
      <c r="AY65" s="229"/>
      <c r="AZ65" s="229"/>
      <c r="BA65" s="229"/>
      <c r="BB65" s="229"/>
      <c r="BC65" s="229"/>
      <c r="BD65" s="229"/>
      <c r="BE65" s="229"/>
      <c r="BF65" s="229"/>
      <c r="BG65" s="229"/>
      <c r="BH65" s="229"/>
      <c r="BI65" s="226">
        <f t="shared" si="53"/>
        <v>0</v>
      </c>
      <c r="BJ65" s="248">
        <f t="shared" si="54"/>
        <v>0</v>
      </c>
    </row>
    <row r="66" spans="1:62" s="234" customFormat="1" ht="15.75" thickBot="1" x14ac:dyDescent="0.3">
      <c r="A66"/>
      <c r="B66" s="250" t="s">
        <v>492</v>
      </c>
      <c r="C66" s="251"/>
      <c r="D66" s="251"/>
      <c r="E66" s="252"/>
      <c r="F66" s="252"/>
      <c r="G66" s="253">
        <f t="shared" ref="G66:R66" si="55">SUM(G6:G65)</f>
        <v>0</v>
      </c>
      <c r="H66" s="253">
        <f t="shared" si="55"/>
        <v>0</v>
      </c>
      <c r="I66" s="253">
        <f t="shared" si="55"/>
        <v>0</v>
      </c>
      <c r="J66" s="253">
        <f t="shared" si="55"/>
        <v>0</v>
      </c>
      <c r="K66" s="253">
        <f t="shared" si="55"/>
        <v>0</v>
      </c>
      <c r="L66" s="253">
        <f t="shared" si="55"/>
        <v>0</v>
      </c>
      <c r="M66" s="253">
        <f t="shared" si="55"/>
        <v>0</v>
      </c>
      <c r="N66" s="253">
        <f t="shared" si="55"/>
        <v>0</v>
      </c>
      <c r="O66" s="253">
        <f t="shared" si="55"/>
        <v>0</v>
      </c>
      <c r="P66" s="253">
        <f t="shared" si="55"/>
        <v>0</v>
      </c>
      <c r="Q66" s="253">
        <f t="shared" si="55"/>
        <v>0</v>
      </c>
      <c r="R66" s="254">
        <f t="shared" si="55"/>
        <v>0</v>
      </c>
      <c r="S66" s="255" t="s">
        <v>492</v>
      </c>
      <c r="T66" s="253">
        <f t="shared" ref="T66:AE66" si="56">SUM(T6:T65)</f>
        <v>0</v>
      </c>
      <c r="U66" s="253">
        <f t="shared" si="56"/>
        <v>0</v>
      </c>
      <c r="V66" s="253">
        <f t="shared" si="56"/>
        <v>0</v>
      </c>
      <c r="W66" s="253">
        <f t="shared" si="56"/>
        <v>0</v>
      </c>
      <c r="X66" s="253">
        <f t="shared" si="56"/>
        <v>0</v>
      </c>
      <c r="Y66" s="253">
        <f t="shared" si="56"/>
        <v>0</v>
      </c>
      <c r="Z66" s="253">
        <f t="shared" si="56"/>
        <v>0</v>
      </c>
      <c r="AA66" s="253">
        <f t="shared" si="56"/>
        <v>0</v>
      </c>
      <c r="AB66" s="253">
        <f t="shared" si="56"/>
        <v>0</v>
      </c>
      <c r="AC66" s="253">
        <f t="shared" si="56"/>
        <v>0</v>
      </c>
      <c r="AD66" s="253">
        <f t="shared" si="56"/>
        <v>0</v>
      </c>
      <c r="AE66" s="254">
        <f t="shared" si="56"/>
        <v>0</v>
      </c>
      <c r="AF66" s="255" t="s">
        <v>492</v>
      </c>
      <c r="AG66" s="253">
        <f t="shared" ref="AG66:AR66" si="57">SUM(AG6:AG65)</f>
        <v>0</v>
      </c>
      <c r="AH66" s="253">
        <f t="shared" si="57"/>
        <v>0</v>
      </c>
      <c r="AI66" s="253">
        <f t="shared" si="57"/>
        <v>0</v>
      </c>
      <c r="AJ66" s="253">
        <f t="shared" si="57"/>
        <v>0</v>
      </c>
      <c r="AK66" s="253">
        <f t="shared" si="57"/>
        <v>0</v>
      </c>
      <c r="AL66" s="253">
        <f t="shared" si="57"/>
        <v>0</v>
      </c>
      <c r="AM66" s="253">
        <f t="shared" si="57"/>
        <v>0</v>
      </c>
      <c r="AN66" s="253">
        <f t="shared" si="57"/>
        <v>0</v>
      </c>
      <c r="AO66" s="253">
        <f t="shared" si="57"/>
        <v>0</v>
      </c>
      <c r="AP66" s="253">
        <f t="shared" si="57"/>
        <v>0</v>
      </c>
      <c r="AQ66" s="253">
        <f t="shared" si="57"/>
        <v>0</v>
      </c>
      <c r="AR66" s="254">
        <f t="shared" si="57"/>
        <v>0</v>
      </c>
      <c r="AS66" s="255" t="s">
        <v>492</v>
      </c>
      <c r="AT66" s="253">
        <f t="shared" ref="AT66:BH66" si="58">SUM(AT6:AT65)</f>
        <v>0</v>
      </c>
      <c r="AU66" s="253">
        <f t="shared" si="58"/>
        <v>0</v>
      </c>
      <c r="AV66" s="253">
        <f t="shared" si="58"/>
        <v>0</v>
      </c>
      <c r="AW66" s="253">
        <f t="shared" si="58"/>
        <v>0</v>
      </c>
      <c r="AX66" s="253">
        <f t="shared" si="58"/>
        <v>0</v>
      </c>
      <c r="AY66" s="253">
        <f t="shared" si="58"/>
        <v>0</v>
      </c>
      <c r="AZ66" s="253">
        <f t="shared" si="58"/>
        <v>0</v>
      </c>
      <c r="BA66" s="253">
        <f t="shared" si="58"/>
        <v>0</v>
      </c>
      <c r="BB66" s="253">
        <f t="shared" si="58"/>
        <v>0</v>
      </c>
      <c r="BC66" s="253">
        <f t="shared" si="58"/>
        <v>0</v>
      </c>
      <c r="BD66" s="253">
        <f t="shared" si="58"/>
        <v>0</v>
      </c>
      <c r="BE66" s="253">
        <f t="shared" si="58"/>
        <v>0</v>
      </c>
      <c r="BF66" s="253">
        <f t="shared" si="58"/>
        <v>0</v>
      </c>
      <c r="BG66" s="253">
        <f t="shared" si="58"/>
        <v>0</v>
      </c>
      <c r="BH66" s="253">
        <f t="shared" si="58"/>
        <v>0</v>
      </c>
      <c r="BI66" s="254">
        <f>BI6+BI16+BI26+BI36+BI46+BI56</f>
        <v>0</v>
      </c>
      <c r="BJ66" s="256">
        <f>BJ6+BJ16+BJ26+BJ36+BJ46+BJ56</f>
        <v>0</v>
      </c>
    </row>
    <row r="68" spans="1:62" s="215" customFormat="1" ht="15.75" thickBot="1" x14ac:dyDescent="0.3">
      <c r="A68"/>
      <c r="E68" s="216"/>
      <c r="F68" s="216"/>
      <c r="BI68" s="216"/>
      <c r="BJ68" s="216"/>
    </row>
    <row r="69" spans="1:62" s="215" customFormat="1" ht="15.75" thickBot="1" x14ac:dyDescent="0.3">
      <c r="A69"/>
      <c r="B69" s="261" t="s">
        <v>493</v>
      </c>
      <c r="C69" s="262" t="s">
        <v>494</v>
      </c>
      <c r="D69" s="263" t="s">
        <v>495</v>
      </c>
      <c r="E69" s="216"/>
      <c r="F69" s="216"/>
      <c r="BI69" s="216"/>
      <c r="BJ69" s="216"/>
    </row>
    <row r="70" spans="1:62" s="215" customFormat="1" ht="15.75" thickTop="1" x14ac:dyDescent="0.25">
      <c r="A70"/>
      <c r="B70" s="264" t="s">
        <v>496</v>
      </c>
      <c r="C70" s="236">
        <f>SUM(G66:R66)</f>
        <v>0</v>
      </c>
      <c r="D70" s="265">
        <f>C70/2080</f>
        <v>0</v>
      </c>
      <c r="E70" s="216"/>
      <c r="F70" s="216"/>
      <c r="BI70" s="216"/>
      <c r="BJ70" s="216"/>
    </row>
    <row r="71" spans="1:62" s="215" customFormat="1" x14ac:dyDescent="0.25">
      <c r="A71"/>
      <c r="B71" s="266" t="s">
        <v>497</v>
      </c>
      <c r="C71" s="237">
        <f>SUM(T66:AE66)</f>
        <v>0</v>
      </c>
      <c r="D71" s="265">
        <f>C71/2080</f>
        <v>0</v>
      </c>
      <c r="E71" s="216"/>
      <c r="F71" s="216"/>
      <c r="BI71" s="216"/>
      <c r="BJ71" s="216"/>
    </row>
    <row r="72" spans="1:62" s="215" customFormat="1" x14ac:dyDescent="0.25">
      <c r="A72"/>
      <c r="B72" s="266" t="s">
        <v>498</v>
      </c>
      <c r="C72" s="237">
        <f>SUM(AG66:AR66)</f>
        <v>0</v>
      </c>
      <c r="D72" s="265">
        <f>C72/2080</f>
        <v>0</v>
      </c>
      <c r="E72" s="216"/>
      <c r="F72" s="216"/>
      <c r="BI72" s="216"/>
      <c r="BJ72" s="216"/>
    </row>
    <row r="73" spans="1:62" s="215" customFormat="1" x14ac:dyDescent="0.25">
      <c r="A73"/>
      <c r="B73" s="266" t="s">
        <v>499</v>
      </c>
      <c r="C73" s="237">
        <f>SUM(AT66:BH66)</f>
        <v>0</v>
      </c>
      <c r="D73" s="265">
        <f>C73/2080</f>
        <v>0</v>
      </c>
      <c r="E73" s="216"/>
      <c r="F73" s="216"/>
      <c r="BI73" s="216"/>
      <c r="BJ73" s="216"/>
    </row>
    <row r="74" spans="1:62" s="215" customFormat="1" ht="15.75" thickBot="1" x14ac:dyDescent="0.3">
      <c r="A74"/>
      <c r="B74" s="267" t="s">
        <v>500</v>
      </c>
      <c r="C74" s="268">
        <f>SUM(C70:C73)</f>
        <v>0</v>
      </c>
      <c r="D74" s="269">
        <f>C74/2080</f>
        <v>0</v>
      </c>
      <c r="E74" s="216"/>
      <c r="F74" s="216"/>
      <c r="BI74" s="216"/>
      <c r="BJ74" s="216"/>
    </row>
    <row r="75" spans="1:62" s="215" customFormat="1" x14ac:dyDescent="0.25">
      <c r="A75"/>
      <c r="E75" s="216"/>
      <c r="F75" s="216"/>
      <c r="BI75" s="216"/>
      <c r="BJ75" s="216"/>
    </row>
    <row r="76" spans="1:62" s="215" customFormat="1" x14ac:dyDescent="0.25">
      <c r="A76"/>
      <c r="E76" s="216"/>
      <c r="F76" s="216"/>
      <c r="BI76" s="216"/>
      <c r="BJ76" s="216"/>
    </row>
    <row r="77" spans="1:62" s="215" customFormat="1" hidden="1" x14ac:dyDescent="0.25">
      <c r="A77"/>
      <c r="E77" s="218" t="s">
        <v>501</v>
      </c>
      <c r="F77" s="216"/>
      <c r="BI77" s="216"/>
      <c r="BJ77" s="216"/>
    </row>
    <row r="78" spans="1:62" s="216" customFormat="1" hidden="1" x14ac:dyDescent="0.25">
      <c r="A78"/>
      <c r="B78"/>
      <c r="C78"/>
      <c r="D78"/>
      <c r="E78" s="218" t="s">
        <v>502</v>
      </c>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row>
    <row r="79" spans="1:62" s="216" customFormat="1" hidden="1" x14ac:dyDescent="0.25">
      <c r="A79"/>
      <c r="B79"/>
      <c r="C79"/>
      <c r="D79"/>
      <c r="E79" s="218" t="s">
        <v>503</v>
      </c>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row>
    <row r="80" spans="1:62" s="216" customFormat="1" x14ac:dyDescent="0.25">
      <c r="A80"/>
      <c r="B80"/>
      <c r="C80"/>
      <c r="D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row>
    <row r="105" spans="1:1" x14ac:dyDescent="0.25">
      <c r="A105" s="1"/>
    </row>
  </sheetData>
  <sheetProtection algorithmName="SHA-512" hashValue="y1hm7cM1XWIayeY7NYUVs/U+tC6EjiNZGwyIHgl99joOT3uq6NlhhqkwWJohCDoY9JJzZsZ/+n5mFMXbBGhumg==" saltValue="ZZN6csgD+qVUICzmQ3QZKw==" spinCount="100000" sheet="1" objects="1" scenarios="1"/>
  <mergeCells count="31">
    <mergeCell ref="AS16:BH16"/>
    <mergeCell ref="AS26:BH26"/>
    <mergeCell ref="B56:R56"/>
    <mergeCell ref="AS56:BH56"/>
    <mergeCell ref="B36:R36"/>
    <mergeCell ref="AS36:BH36"/>
    <mergeCell ref="B46:R46"/>
    <mergeCell ref="AS46:BH46"/>
    <mergeCell ref="S36:AE36"/>
    <mergeCell ref="S46:AE46"/>
    <mergeCell ref="AF36:AR36"/>
    <mergeCell ref="AF46:AR46"/>
    <mergeCell ref="S56:AE56"/>
    <mergeCell ref="AF56:AR56"/>
    <mergeCell ref="B16:R16"/>
    <mergeCell ref="S16:AE16"/>
    <mergeCell ref="S26:AE26"/>
    <mergeCell ref="AF16:AR16"/>
    <mergeCell ref="AF26:AR26"/>
    <mergeCell ref="B26:R26"/>
    <mergeCell ref="B6:R6"/>
    <mergeCell ref="AS6:BH6"/>
    <mergeCell ref="B2:R2"/>
    <mergeCell ref="BF4:BH4"/>
    <mergeCell ref="G4:R4"/>
    <mergeCell ref="AS4:BE4"/>
    <mergeCell ref="B3:R3"/>
    <mergeCell ref="T3:AE3"/>
    <mergeCell ref="S4:AE4"/>
    <mergeCell ref="AF4:AR4"/>
    <mergeCell ref="S6:AE6"/>
  </mergeCells>
  <dataValidations count="1">
    <dataValidation type="list" allowBlank="1" showErrorMessage="1" sqref="E7:E65">
      <formula1>Resource</formula1>
    </dataValidation>
  </dataValidations>
  <pageMargins left="0.7" right="0.7" top="0.61" bottom="0.75" header="0.3" footer="0.3"/>
  <pageSetup scale="43" fitToWidth="0" orientation="landscape" r:id="rId1"/>
  <headerFooter>
    <oddHeader>&amp;C&amp;"-,Bold"&amp;F
&amp;"-,Italic"&amp;A</oddHeader>
    <oddFooter>&amp;C&amp;10&amp;P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BE105"/>
  <sheetViews>
    <sheetView workbookViewId="0">
      <selection activeCell="B3" sqref="B3:N3"/>
    </sheetView>
  </sheetViews>
  <sheetFormatPr defaultColWidth="9.140625" defaultRowHeight="15" x14ac:dyDescent="0.25"/>
  <cols>
    <col min="1" max="1" width="3.7109375" customWidth="1"/>
    <col min="2" max="2" width="25.7109375" bestFit="1" customWidth="1"/>
    <col min="3" max="3" width="8.7109375" customWidth="1"/>
    <col min="4" max="4" width="10" customWidth="1"/>
    <col min="5" max="5" width="9.28515625" customWidth="1"/>
    <col min="6" max="6" width="9.7109375" customWidth="1"/>
    <col min="7" max="7" width="9.5703125" customWidth="1"/>
    <col min="8" max="11" width="9.28515625" customWidth="1"/>
    <col min="12" max="12" width="9.5703125" customWidth="1"/>
    <col min="13" max="13" width="12" customWidth="1"/>
    <col min="14" max="14" width="9.28515625" customWidth="1"/>
    <col min="15" max="15" width="27.7109375" customWidth="1"/>
    <col min="16" max="16" width="11.140625" customWidth="1"/>
    <col min="17" max="17" width="10.28515625" customWidth="1"/>
    <col min="18" max="25" width="9.28515625" customWidth="1"/>
    <col min="26" max="26" width="13.140625" customWidth="1"/>
    <col min="27" max="27" width="9.28515625" customWidth="1"/>
    <col min="28" max="28" width="27.7109375" customWidth="1"/>
    <col min="29" max="40" width="9.28515625" customWidth="1"/>
    <col min="41" max="41" width="29.5703125" customWidth="1"/>
    <col min="42" max="56" width="9.28515625" customWidth="1"/>
    <col min="57" max="57" width="11.28515625" customWidth="1"/>
  </cols>
  <sheetData>
    <row r="1" spans="1:57" ht="15.75" thickBot="1" x14ac:dyDescent="0.3"/>
    <row r="2" spans="1:57" ht="17.45" customHeight="1" thickBot="1" x14ac:dyDescent="0.3">
      <c r="A2" s="1"/>
      <c r="B2" s="432" t="str">
        <f>'Vendor Checklist'!D6</f>
        <v>Vendor Name</v>
      </c>
      <c r="C2" s="433"/>
      <c r="D2" s="433"/>
      <c r="E2" s="433"/>
      <c r="F2" s="433"/>
      <c r="G2" s="433"/>
      <c r="H2" s="433"/>
      <c r="I2" s="433"/>
      <c r="J2" s="433"/>
      <c r="K2" s="433"/>
      <c r="L2" s="433"/>
      <c r="M2" s="433"/>
      <c r="N2" s="434"/>
      <c r="O2" s="259"/>
      <c r="P2" s="259"/>
      <c r="Q2" s="259"/>
      <c r="R2" s="259"/>
      <c r="S2" s="259"/>
      <c r="T2" s="259"/>
      <c r="U2" s="259"/>
      <c r="V2" s="259"/>
      <c r="W2" s="259"/>
      <c r="X2" s="259"/>
      <c r="Y2" s="259"/>
      <c r="Z2" s="259"/>
      <c r="AA2" s="259"/>
      <c r="AB2" s="259"/>
      <c r="AC2" s="259"/>
      <c r="AD2" s="259"/>
      <c r="AE2" s="259"/>
      <c r="AF2" s="259"/>
      <c r="AG2" s="259"/>
      <c r="AH2" s="259"/>
      <c r="AI2" s="259"/>
      <c r="AJ2" s="259"/>
      <c r="AK2" s="259"/>
      <c r="AL2" s="259"/>
      <c r="AM2" s="259"/>
      <c r="AN2" s="259"/>
      <c r="AO2" s="259"/>
      <c r="AP2" s="259"/>
      <c r="AQ2" s="259"/>
      <c r="AR2" s="259"/>
      <c r="AS2" s="259"/>
      <c r="AT2" s="259"/>
      <c r="AU2" s="259"/>
      <c r="AV2" s="259"/>
      <c r="AW2" s="259"/>
      <c r="AX2" s="259"/>
      <c r="AY2" s="259"/>
      <c r="AZ2" s="259"/>
      <c r="BA2" s="259"/>
      <c r="BB2" s="259"/>
      <c r="BC2" s="259"/>
      <c r="BD2" s="259"/>
      <c r="BE2" s="260"/>
    </row>
    <row r="3" spans="1:57" ht="61.15" customHeight="1" x14ac:dyDescent="0.25">
      <c r="A3" s="1"/>
      <c r="B3" s="439" t="s">
        <v>508</v>
      </c>
      <c r="C3" s="440"/>
      <c r="D3" s="440"/>
      <c r="E3" s="440"/>
      <c r="F3" s="440"/>
      <c r="G3" s="440"/>
      <c r="H3" s="440"/>
      <c r="I3" s="440"/>
      <c r="J3" s="440"/>
      <c r="K3" s="440"/>
      <c r="L3" s="440"/>
      <c r="M3" s="440"/>
      <c r="N3" s="441"/>
      <c r="O3" s="257"/>
      <c r="P3" s="442"/>
      <c r="Q3" s="443"/>
      <c r="R3" s="443"/>
      <c r="S3" s="443"/>
      <c r="T3" s="443"/>
      <c r="U3" s="443"/>
      <c r="V3" s="443"/>
      <c r="W3" s="443"/>
      <c r="X3" s="443"/>
      <c r="Y3" s="443"/>
      <c r="Z3" s="443"/>
      <c r="AA3" s="444"/>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8"/>
    </row>
    <row r="4" spans="1:57" s="217" customFormat="1" x14ac:dyDescent="0.25">
      <c r="A4" s="1"/>
      <c r="B4" s="242"/>
      <c r="C4" s="437" t="s">
        <v>423</v>
      </c>
      <c r="D4" s="437"/>
      <c r="E4" s="437"/>
      <c r="F4" s="437"/>
      <c r="G4" s="437"/>
      <c r="H4" s="437"/>
      <c r="I4" s="437"/>
      <c r="J4" s="437"/>
      <c r="K4" s="437"/>
      <c r="L4" s="437"/>
      <c r="M4" s="437"/>
      <c r="N4" s="437"/>
      <c r="O4" s="445" t="s">
        <v>424</v>
      </c>
      <c r="P4" s="446"/>
      <c r="Q4" s="446"/>
      <c r="R4" s="446"/>
      <c r="S4" s="446"/>
      <c r="T4" s="446"/>
      <c r="U4" s="446"/>
      <c r="V4" s="446"/>
      <c r="W4" s="446"/>
      <c r="X4" s="446"/>
      <c r="Y4" s="446"/>
      <c r="Z4" s="446"/>
      <c r="AA4" s="447"/>
      <c r="AB4" s="448" t="s">
        <v>425</v>
      </c>
      <c r="AC4" s="449"/>
      <c r="AD4" s="449"/>
      <c r="AE4" s="449"/>
      <c r="AF4" s="449"/>
      <c r="AG4" s="449"/>
      <c r="AH4" s="449"/>
      <c r="AI4" s="449"/>
      <c r="AJ4" s="449"/>
      <c r="AK4" s="449"/>
      <c r="AL4" s="449"/>
      <c r="AM4" s="449"/>
      <c r="AN4" s="450"/>
      <c r="AO4" s="438" t="s">
        <v>426</v>
      </c>
      <c r="AP4" s="436"/>
      <c r="AQ4" s="436"/>
      <c r="AR4" s="436"/>
      <c r="AS4" s="436"/>
      <c r="AT4" s="436"/>
      <c r="AU4" s="436"/>
      <c r="AV4" s="436"/>
      <c r="AW4" s="436"/>
      <c r="AX4" s="436"/>
      <c r="AY4" s="436"/>
      <c r="AZ4" s="436"/>
      <c r="BA4" s="436"/>
      <c r="BB4" s="435" t="s">
        <v>427</v>
      </c>
      <c r="BC4" s="436"/>
      <c r="BD4" s="436"/>
      <c r="BE4" s="243"/>
    </row>
    <row r="5" spans="1:57" s="217" customFormat="1" ht="30" x14ac:dyDescent="0.25">
      <c r="A5" s="1"/>
      <c r="B5" s="244" t="s">
        <v>504</v>
      </c>
      <c r="C5" s="283" t="s">
        <v>433</v>
      </c>
      <c r="D5" s="284" t="s">
        <v>434</v>
      </c>
      <c r="E5" s="283" t="s">
        <v>435</v>
      </c>
      <c r="F5" s="284" t="s">
        <v>436</v>
      </c>
      <c r="G5" s="283" t="s">
        <v>437</v>
      </c>
      <c r="H5" s="284" t="s">
        <v>438</v>
      </c>
      <c r="I5" s="283" t="s">
        <v>439</v>
      </c>
      <c r="J5" s="284" t="s">
        <v>440</v>
      </c>
      <c r="K5" s="283" t="s">
        <v>441</v>
      </c>
      <c r="L5" s="284" t="s">
        <v>442</v>
      </c>
      <c r="M5" s="283" t="s">
        <v>443</v>
      </c>
      <c r="N5" s="285" t="s">
        <v>444</v>
      </c>
      <c r="O5" s="288" t="s">
        <v>504</v>
      </c>
      <c r="P5" s="289" t="s">
        <v>446</v>
      </c>
      <c r="Q5" s="288" t="s">
        <v>447</v>
      </c>
      <c r="R5" s="288" t="s">
        <v>448</v>
      </c>
      <c r="S5" s="288" t="s">
        <v>449</v>
      </c>
      <c r="T5" s="288" t="s">
        <v>450</v>
      </c>
      <c r="U5" s="288" t="s">
        <v>451</v>
      </c>
      <c r="V5" s="288" t="s">
        <v>452</v>
      </c>
      <c r="W5" s="288" t="s">
        <v>453</v>
      </c>
      <c r="X5" s="288" t="s">
        <v>454</v>
      </c>
      <c r="Y5" s="288" t="s">
        <v>455</v>
      </c>
      <c r="Z5" s="288" t="s">
        <v>456</v>
      </c>
      <c r="AA5" s="288" t="s">
        <v>457</v>
      </c>
      <c r="AB5" s="287" t="s">
        <v>504</v>
      </c>
      <c r="AC5" s="287" t="s">
        <v>458</v>
      </c>
      <c r="AD5" s="287" t="s">
        <v>459</v>
      </c>
      <c r="AE5" s="287" t="s">
        <v>460</v>
      </c>
      <c r="AF5" s="287" t="s">
        <v>461</v>
      </c>
      <c r="AG5" s="287" t="s">
        <v>462</v>
      </c>
      <c r="AH5" s="287" t="s">
        <v>463</v>
      </c>
      <c r="AI5" s="287" t="s">
        <v>464</v>
      </c>
      <c r="AJ5" s="287" t="s">
        <v>465</v>
      </c>
      <c r="AK5" s="287" t="s">
        <v>466</v>
      </c>
      <c r="AL5" s="287" t="s">
        <v>467</v>
      </c>
      <c r="AM5" s="287" t="s">
        <v>468</v>
      </c>
      <c r="AN5" s="287" t="s">
        <v>469</v>
      </c>
      <c r="AO5" s="286" t="s">
        <v>504</v>
      </c>
      <c r="AP5" s="286" t="s">
        <v>470</v>
      </c>
      <c r="AQ5" s="286" t="s">
        <v>471</v>
      </c>
      <c r="AR5" s="286" t="s">
        <v>472</v>
      </c>
      <c r="AS5" s="286" t="s">
        <v>473</v>
      </c>
      <c r="AT5" s="286" t="s">
        <v>474</v>
      </c>
      <c r="AU5" s="286" t="s">
        <v>475</v>
      </c>
      <c r="AV5" s="286" t="s">
        <v>476</v>
      </c>
      <c r="AW5" s="286" t="s">
        <v>477</v>
      </c>
      <c r="AX5" s="286" t="s">
        <v>478</v>
      </c>
      <c r="AY5" s="286" t="s">
        <v>479</v>
      </c>
      <c r="AZ5" s="286" t="s">
        <v>480</v>
      </c>
      <c r="BA5" s="286" t="s">
        <v>481</v>
      </c>
      <c r="BB5" s="286" t="s">
        <v>482</v>
      </c>
      <c r="BC5" s="286" t="s">
        <v>483</v>
      </c>
      <c r="BD5" s="286" t="s">
        <v>484</v>
      </c>
      <c r="BE5" s="245" t="s">
        <v>485</v>
      </c>
    </row>
    <row r="6" spans="1:57" x14ac:dyDescent="0.25">
      <c r="B6" s="454" t="s">
        <v>487</v>
      </c>
      <c r="C6" s="431"/>
      <c r="D6" s="431"/>
      <c r="E6" s="431"/>
      <c r="F6" s="431"/>
      <c r="G6" s="431"/>
      <c r="H6" s="431"/>
      <c r="I6" s="431"/>
      <c r="J6" s="431"/>
      <c r="K6" s="431"/>
      <c r="L6" s="431"/>
      <c r="M6" s="431"/>
      <c r="N6" s="431"/>
      <c r="O6" s="451" t="str">
        <f t="shared" ref="O6:O37" si="0">B6</f>
        <v>Project Management Office (Project Adm., Change Mgmt., Training, etc.)</v>
      </c>
      <c r="P6" s="452"/>
      <c r="Q6" s="452"/>
      <c r="R6" s="452"/>
      <c r="S6" s="452"/>
      <c r="T6" s="452"/>
      <c r="U6" s="452"/>
      <c r="V6" s="452"/>
      <c r="W6" s="452"/>
      <c r="X6" s="452"/>
      <c r="Y6" s="452"/>
      <c r="Z6" s="452"/>
      <c r="AA6" s="453"/>
      <c r="AB6" s="235" t="str">
        <f t="shared" ref="AB6:AB37" si="1">B6</f>
        <v>Project Management Office (Project Adm., Change Mgmt., Training, etc.)</v>
      </c>
      <c r="AC6" s="235"/>
      <c r="AD6" s="235"/>
      <c r="AE6" s="235"/>
      <c r="AF6" s="235"/>
      <c r="AG6" s="235"/>
      <c r="AH6" s="235"/>
      <c r="AI6" s="235"/>
      <c r="AJ6" s="235"/>
      <c r="AK6" s="235"/>
      <c r="AL6" s="235"/>
      <c r="AM6" s="235"/>
      <c r="AN6" s="235"/>
      <c r="AO6" s="431" t="str">
        <f t="shared" ref="AO6:AO65" si="2">AB6</f>
        <v>Project Management Office (Project Adm., Change Mgmt., Training, etc.)</v>
      </c>
      <c r="AP6" s="431"/>
      <c r="AQ6" s="431"/>
      <c r="AR6" s="431"/>
      <c r="AS6" s="431"/>
      <c r="AT6" s="431"/>
      <c r="AU6" s="431"/>
      <c r="AV6" s="431"/>
      <c r="AW6" s="431"/>
      <c r="AX6" s="431"/>
      <c r="AY6" s="431"/>
      <c r="AZ6" s="431"/>
      <c r="BA6" s="431"/>
      <c r="BB6" s="431"/>
      <c r="BC6" s="431"/>
      <c r="BD6" s="431"/>
      <c r="BE6" s="270">
        <f>SUM(BE7:BE15)</f>
        <v>0</v>
      </c>
    </row>
    <row r="7" spans="1:57" x14ac:dyDescent="0.25">
      <c r="B7" s="247"/>
      <c r="C7" s="223"/>
      <c r="D7" s="223"/>
      <c r="E7" s="223"/>
      <c r="F7" s="223"/>
      <c r="G7" s="223"/>
      <c r="H7" s="223"/>
      <c r="I7" s="223"/>
      <c r="J7" s="223"/>
      <c r="K7" s="223"/>
      <c r="L7" s="223"/>
      <c r="M7" s="223"/>
      <c r="N7" s="224"/>
      <c r="O7" s="220">
        <f t="shared" si="0"/>
        <v>0</v>
      </c>
      <c r="P7" s="225"/>
      <c r="Q7" s="223"/>
      <c r="R7" s="223"/>
      <c r="S7" s="223"/>
      <c r="T7" s="223"/>
      <c r="U7" s="223"/>
      <c r="V7" s="223"/>
      <c r="W7" s="223"/>
      <c r="X7" s="223"/>
      <c r="Y7" s="223"/>
      <c r="Z7" s="223"/>
      <c r="AA7" s="223"/>
      <c r="AB7" s="220">
        <f t="shared" si="1"/>
        <v>0</v>
      </c>
      <c r="AC7" s="223"/>
      <c r="AD7" s="223"/>
      <c r="AE7" s="223"/>
      <c r="AF7" s="223"/>
      <c r="AG7" s="223"/>
      <c r="AH7" s="223"/>
      <c r="AI7" s="223"/>
      <c r="AJ7" s="223"/>
      <c r="AK7" s="223"/>
      <c r="AL7" s="223"/>
      <c r="AM7" s="223"/>
      <c r="AN7" s="223"/>
      <c r="AO7" s="220">
        <f t="shared" si="2"/>
        <v>0</v>
      </c>
      <c r="AP7" s="223"/>
      <c r="AQ7" s="223"/>
      <c r="AR7" s="223"/>
      <c r="AS7" s="223"/>
      <c r="AT7" s="223"/>
      <c r="AU7" s="223"/>
      <c r="AV7" s="223"/>
      <c r="AW7" s="223"/>
      <c r="AX7" s="223"/>
      <c r="AY7" s="223"/>
      <c r="AZ7" s="223"/>
      <c r="BA7" s="223"/>
      <c r="BB7" s="223"/>
      <c r="BC7" s="223"/>
      <c r="BD7" s="224"/>
      <c r="BE7" s="271">
        <f t="shared" ref="BE7:BE12" si="3">SUM(C7:N7)+SUM(P7:AA7)+SUM(AC7:AN7)+SUM(AP7:BD7)</f>
        <v>0</v>
      </c>
    </row>
    <row r="8" spans="1:57" x14ac:dyDescent="0.25">
      <c r="B8" s="249"/>
      <c r="C8" s="229"/>
      <c r="D8" s="229"/>
      <c r="E8" s="229"/>
      <c r="F8" s="229"/>
      <c r="G8" s="229"/>
      <c r="H8" s="229"/>
      <c r="I8" s="229"/>
      <c r="J8" s="229"/>
      <c r="K8" s="229"/>
      <c r="L8" s="229"/>
      <c r="M8" s="229"/>
      <c r="N8" s="230"/>
      <c r="O8" s="220">
        <f t="shared" si="0"/>
        <v>0</v>
      </c>
      <c r="P8" s="231"/>
      <c r="Q8" s="229"/>
      <c r="R8" s="229"/>
      <c r="S8" s="229"/>
      <c r="T8" s="229"/>
      <c r="U8" s="229"/>
      <c r="V8" s="229"/>
      <c r="W8" s="229"/>
      <c r="X8" s="229"/>
      <c r="Y8" s="229"/>
      <c r="Z8" s="229"/>
      <c r="AA8" s="229"/>
      <c r="AB8" s="220">
        <f t="shared" si="1"/>
        <v>0</v>
      </c>
      <c r="AC8" s="229"/>
      <c r="AD8" s="229"/>
      <c r="AE8" s="229"/>
      <c r="AF8" s="229"/>
      <c r="AG8" s="229"/>
      <c r="AH8" s="229"/>
      <c r="AI8" s="229"/>
      <c r="AJ8" s="229"/>
      <c r="AK8" s="229"/>
      <c r="AL8" s="229"/>
      <c r="AM8" s="229"/>
      <c r="AN8" s="229"/>
      <c r="AO8" s="220">
        <f t="shared" si="2"/>
        <v>0</v>
      </c>
      <c r="AP8" s="229"/>
      <c r="AQ8" s="229"/>
      <c r="AR8" s="229"/>
      <c r="AS8" s="229"/>
      <c r="AT8" s="229"/>
      <c r="AU8" s="229"/>
      <c r="AV8" s="229"/>
      <c r="AW8" s="229"/>
      <c r="AX8" s="229"/>
      <c r="AY8" s="229"/>
      <c r="AZ8" s="229"/>
      <c r="BA8" s="229"/>
      <c r="BB8" s="229"/>
      <c r="BC8" s="229"/>
      <c r="BD8" s="230"/>
      <c r="BE8" s="271">
        <f t="shared" si="3"/>
        <v>0</v>
      </c>
    </row>
    <row r="9" spans="1:57" x14ac:dyDescent="0.25">
      <c r="B9" s="249"/>
      <c r="C9" s="229"/>
      <c r="D9" s="229"/>
      <c r="E9" s="229"/>
      <c r="F9" s="229"/>
      <c r="G9" s="229"/>
      <c r="H9" s="229"/>
      <c r="I9" s="229"/>
      <c r="J9" s="229"/>
      <c r="K9" s="229"/>
      <c r="L9" s="229"/>
      <c r="M9" s="229"/>
      <c r="N9" s="230"/>
      <c r="O9" s="220">
        <f t="shared" si="0"/>
        <v>0</v>
      </c>
      <c r="P9" s="231"/>
      <c r="Q9" s="229"/>
      <c r="R9" s="229"/>
      <c r="S9" s="229"/>
      <c r="T9" s="229"/>
      <c r="U9" s="229"/>
      <c r="V9" s="229"/>
      <c r="W9" s="229"/>
      <c r="X9" s="229"/>
      <c r="Y9" s="229"/>
      <c r="Z9" s="229"/>
      <c r="AA9" s="229"/>
      <c r="AB9" s="220">
        <f t="shared" si="1"/>
        <v>0</v>
      </c>
      <c r="AC9" s="229"/>
      <c r="AD9" s="229"/>
      <c r="AE9" s="229"/>
      <c r="AF9" s="229"/>
      <c r="AG9" s="229"/>
      <c r="AH9" s="229"/>
      <c r="AI9" s="229"/>
      <c r="AJ9" s="229"/>
      <c r="AK9" s="229"/>
      <c r="AL9" s="229"/>
      <c r="AM9" s="229"/>
      <c r="AN9" s="229"/>
      <c r="AO9" s="220">
        <f t="shared" si="2"/>
        <v>0</v>
      </c>
      <c r="AP9" s="229"/>
      <c r="AQ9" s="229"/>
      <c r="AR9" s="229"/>
      <c r="AS9" s="229"/>
      <c r="AT9" s="229"/>
      <c r="AU9" s="229"/>
      <c r="AV9" s="229"/>
      <c r="AW9" s="229"/>
      <c r="AX9" s="229"/>
      <c r="AY9" s="229"/>
      <c r="AZ9" s="229"/>
      <c r="BA9" s="229"/>
      <c r="BB9" s="229"/>
      <c r="BC9" s="229"/>
      <c r="BD9" s="230"/>
      <c r="BE9" s="271">
        <f t="shared" si="3"/>
        <v>0</v>
      </c>
    </row>
    <row r="10" spans="1:57" x14ac:dyDescent="0.25">
      <c r="B10" s="249"/>
      <c r="C10" s="229"/>
      <c r="D10" s="229"/>
      <c r="E10" s="229"/>
      <c r="F10" s="229"/>
      <c r="G10" s="229"/>
      <c r="H10" s="229"/>
      <c r="I10" s="229"/>
      <c r="J10" s="229"/>
      <c r="K10" s="229"/>
      <c r="L10" s="229"/>
      <c r="M10" s="229"/>
      <c r="N10" s="230"/>
      <c r="O10" s="220">
        <f t="shared" si="0"/>
        <v>0</v>
      </c>
      <c r="P10" s="231"/>
      <c r="Q10" s="229"/>
      <c r="R10" s="229"/>
      <c r="S10" s="229"/>
      <c r="T10" s="229"/>
      <c r="U10" s="229"/>
      <c r="V10" s="229"/>
      <c r="W10" s="229"/>
      <c r="X10" s="229"/>
      <c r="Y10" s="229"/>
      <c r="Z10" s="229"/>
      <c r="AA10" s="229"/>
      <c r="AB10" s="220">
        <f t="shared" si="1"/>
        <v>0</v>
      </c>
      <c r="AC10" s="229"/>
      <c r="AD10" s="229"/>
      <c r="AE10" s="229"/>
      <c r="AF10" s="229"/>
      <c r="AG10" s="229"/>
      <c r="AH10" s="229"/>
      <c r="AI10" s="229"/>
      <c r="AJ10" s="229"/>
      <c r="AK10" s="229"/>
      <c r="AL10" s="229"/>
      <c r="AM10" s="229"/>
      <c r="AN10" s="229"/>
      <c r="AO10" s="220">
        <f t="shared" si="2"/>
        <v>0</v>
      </c>
      <c r="AP10" s="229"/>
      <c r="AQ10" s="229"/>
      <c r="AR10" s="229"/>
      <c r="AS10" s="229"/>
      <c r="AT10" s="229"/>
      <c r="AU10" s="229"/>
      <c r="AV10" s="229"/>
      <c r="AW10" s="229"/>
      <c r="AX10" s="229"/>
      <c r="AY10" s="229"/>
      <c r="AZ10" s="229"/>
      <c r="BA10" s="229"/>
      <c r="BB10" s="229"/>
      <c r="BC10" s="229"/>
      <c r="BD10" s="230"/>
      <c r="BE10" s="271">
        <f t="shared" si="3"/>
        <v>0</v>
      </c>
    </row>
    <row r="11" spans="1:57" x14ac:dyDescent="0.25">
      <c r="B11" s="249"/>
      <c r="C11" s="229"/>
      <c r="D11" s="229"/>
      <c r="E11" s="229"/>
      <c r="F11" s="229"/>
      <c r="G11" s="229"/>
      <c r="H11" s="229"/>
      <c r="I11" s="229"/>
      <c r="J11" s="229"/>
      <c r="K11" s="229"/>
      <c r="L11" s="229"/>
      <c r="M11" s="229"/>
      <c r="N11" s="230"/>
      <c r="O11" s="220">
        <f t="shared" si="0"/>
        <v>0</v>
      </c>
      <c r="P11" s="231"/>
      <c r="Q11" s="229"/>
      <c r="R11" s="229"/>
      <c r="S11" s="229"/>
      <c r="T11" s="229"/>
      <c r="U11" s="229"/>
      <c r="V11" s="229"/>
      <c r="W11" s="229"/>
      <c r="X11" s="229"/>
      <c r="Y11" s="229"/>
      <c r="Z11" s="229"/>
      <c r="AA11" s="229"/>
      <c r="AB11" s="220">
        <f t="shared" si="1"/>
        <v>0</v>
      </c>
      <c r="AC11" s="229"/>
      <c r="AD11" s="229"/>
      <c r="AE11" s="229"/>
      <c r="AF11" s="229"/>
      <c r="AG11" s="229"/>
      <c r="AH11" s="229"/>
      <c r="AI11" s="229"/>
      <c r="AJ11" s="229"/>
      <c r="AK11" s="229"/>
      <c r="AL11" s="229"/>
      <c r="AM11" s="229"/>
      <c r="AN11" s="229"/>
      <c r="AO11" s="220">
        <f t="shared" si="2"/>
        <v>0</v>
      </c>
      <c r="AP11" s="229"/>
      <c r="AQ11" s="229"/>
      <c r="AR11" s="229"/>
      <c r="AS11" s="229"/>
      <c r="AT11" s="229"/>
      <c r="AU11" s="229"/>
      <c r="AV11" s="229"/>
      <c r="AW11" s="229"/>
      <c r="AX11" s="229"/>
      <c r="AY11" s="229"/>
      <c r="AZ11" s="229"/>
      <c r="BA11" s="229"/>
      <c r="BB11" s="229"/>
      <c r="BC11" s="229"/>
      <c r="BD11" s="230"/>
      <c r="BE11" s="271">
        <f t="shared" si="3"/>
        <v>0</v>
      </c>
    </row>
    <row r="12" spans="1:57" x14ac:dyDescent="0.25">
      <c r="B12" s="249"/>
      <c r="C12" s="229"/>
      <c r="D12" s="229"/>
      <c r="E12" s="229"/>
      <c r="F12" s="229"/>
      <c r="G12" s="229"/>
      <c r="H12" s="229"/>
      <c r="I12" s="229"/>
      <c r="J12" s="229"/>
      <c r="K12" s="229"/>
      <c r="L12" s="229"/>
      <c r="M12" s="229"/>
      <c r="N12" s="230"/>
      <c r="O12" s="220">
        <f t="shared" si="0"/>
        <v>0</v>
      </c>
      <c r="P12" s="231"/>
      <c r="Q12" s="229"/>
      <c r="R12" s="229"/>
      <c r="S12" s="229"/>
      <c r="T12" s="229"/>
      <c r="U12" s="229"/>
      <c r="V12" s="229"/>
      <c r="W12" s="229"/>
      <c r="X12" s="229"/>
      <c r="Y12" s="229"/>
      <c r="Z12" s="229"/>
      <c r="AA12" s="229"/>
      <c r="AB12" s="220">
        <f t="shared" si="1"/>
        <v>0</v>
      </c>
      <c r="AC12" s="229"/>
      <c r="AD12" s="229"/>
      <c r="AE12" s="229"/>
      <c r="AF12" s="229"/>
      <c r="AG12" s="229"/>
      <c r="AH12" s="229"/>
      <c r="AI12" s="229"/>
      <c r="AJ12" s="229"/>
      <c r="AK12" s="229"/>
      <c r="AL12" s="229"/>
      <c r="AM12" s="229"/>
      <c r="AN12" s="229"/>
      <c r="AO12" s="220">
        <f t="shared" si="2"/>
        <v>0</v>
      </c>
      <c r="AP12" s="229"/>
      <c r="AQ12" s="229"/>
      <c r="AR12" s="229"/>
      <c r="AS12" s="229"/>
      <c r="AT12" s="229"/>
      <c r="AU12" s="229"/>
      <c r="AV12" s="229"/>
      <c r="AW12" s="229"/>
      <c r="AX12" s="229"/>
      <c r="AY12" s="229"/>
      <c r="AZ12" s="229"/>
      <c r="BA12" s="229"/>
      <c r="BB12" s="229"/>
      <c r="BC12" s="229"/>
      <c r="BD12" s="230"/>
      <c r="BE12" s="271">
        <f t="shared" si="3"/>
        <v>0</v>
      </c>
    </row>
    <row r="13" spans="1:57" x14ac:dyDescent="0.25">
      <c r="B13" s="249"/>
      <c r="C13" s="229"/>
      <c r="D13" s="229"/>
      <c r="E13" s="229"/>
      <c r="F13" s="229"/>
      <c r="G13" s="229"/>
      <c r="H13" s="229"/>
      <c r="I13" s="229"/>
      <c r="J13" s="229"/>
      <c r="K13" s="229"/>
      <c r="L13" s="229"/>
      <c r="M13" s="229"/>
      <c r="N13" s="230"/>
      <c r="O13" s="220">
        <f t="shared" si="0"/>
        <v>0</v>
      </c>
      <c r="P13" s="231"/>
      <c r="Q13" s="229"/>
      <c r="R13" s="229"/>
      <c r="S13" s="229"/>
      <c r="T13" s="229"/>
      <c r="U13" s="229"/>
      <c r="V13" s="229"/>
      <c r="W13" s="229"/>
      <c r="X13" s="229"/>
      <c r="Y13" s="229"/>
      <c r="Z13" s="229"/>
      <c r="AA13" s="229"/>
      <c r="AB13" s="220">
        <f t="shared" si="1"/>
        <v>0</v>
      </c>
      <c r="AC13" s="229"/>
      <c r="AD13" s="229"/>
      <c r="AE13" s="229"/>
      <c r="AF13" s="229"/>
      <c r="AG13" s="229"/>
      <c r="AH13" s="229"/>
      <c r="AI13" s="229"/>
      <c r="AJ13" s="229"/>
      <c r="AK13" s="229"/>
      <c r="AL13" s="229"/>
      <c r="AM13" s="229"/>
      <c r="AN13" s="229"/>
      <c r="AO13" s="220">
        <f t="shared" si="2"/>
        <v>0</v>
      </c>
      <c r="AP13" s="229"/>
      <c r="AQ13" s="229"/>
      <c r="AR13" s="229"/>
      <c r="AS13" s="229"/>
      <c r="AT13" s="229"/>
      <c r="AU13" s="229"/>
      <c r="AV13" s="229"/>
      <c r="AW13" s="229"/>
      <c r="AX13" s="229"/>
      <c r="AY13" s="229"/>
      <c r="AZ13" s="229"/>
      <c r="BA13" s="229"/>
      <c r="BB13" s="229"/>
      <c r="BC13" s="229"/>
      <c r="BD13" s="230"/>
      <c r="BE13" s="271">
        <f t="shared" ref="BE13:BE15" si="4">SUM(C13:N13)+SUM(P13:AA13)+SUM(AC13:AN13)+SUM(AP13:BD13)</f>
        <v>0</v>
      </c>
    </row>
    <row r="14" spans="1:57" x14ac:dyDescent="0.25">
      <c r="B14" s="249"/>
      <c r="C14" s="229"/>
      <c r="D14" s="229"/>
      <c r="E14" s="229"/>
      <c r="F14" s="229"/>
      <c r="G14" s="229"/>
      <c r="H14" s="229"/>
      <c r="I14" s="229"/>
      <c r="J14" s="229"/>
      <c r="K14" s="229"/>
      <c r="L14" s="229"/>
      <c r="M14" s="229"/>
      <c r="N14" s="230"/>
      <c r="O14" s="220">
        <f t="shared" si="0"/>
        <v>0</v>
      </c>
      <c r="P14" s="231"/>
      <c r="Q14" s="229"/>
      <c r="R14" s="229"/>
      <c r="S14" s="229"/>
      <c r="T14" s="229"/>
      <c r="U14" s="229"/>
      <c r="V14" s="229"/>
      <c r="W14" s="229"/>
      <c r="X14" s="229"/>
      <c r="Y14" s="229"/>
      <c r="Z14" s="229"/>
      <c r="AA14" s="229"/>
      <c r="AB14" s="220">
        <f t="shared" si="1"/>
        <v>0</v>
      </c>
      <c r="AC14" s="229"/>
      <c r="AD14" s="229"/>
      <c r="AE14" s="229"/>
      <c r="AF14" s="229"/>
      <c r="AG14" s="229"/>
      <c r="AH14" s="229"/>
      <c r="AI14" s="229"/>
      <c r="AJ14" s="229"/>
      <c r="AK14" s="229"/>
      <c r="AL14" s="229"/>
      <c r="AM14" s="229"/>
      <c r="AN14" s="229"/>
      <c r="AO14" s="220">
        <f t="shared" si="2"/>
        <v>0</v>
      </c>
      <c r="AP14" s="229"/>
      <c r="AQ14" s="229"/>
      <c r="AR14" s="229"/>
      <c r="AS14" s="229"/>
      <c r="AT14" s="229"/>
      <c r="AU14" s="229"/>
      <c r="AV14" s="229"/>
      <c r="AW14" s="229"/>
      <c r="AX14" s="229"/>
      <c r="AY14" s="229"/>
      <c r="AZ14" s="229"/>
      <c r="BA14" s="229"/>
      <c r="BB14" s="229"/>
      <c r="BC14" s="229"/>
      <c r="BD14" s="230"/>
      <c r="BE14" s="271">
        <f t="shared" si="4"/>
        <v>0</v>
      </c>
    </row>
    <row r="15" spans="1:57" x14ac:dyDescent="0.25">
      <c r="B15" s="249"/>
      <c r="C15" s="229"/>
      <c r="D15" s="229"/>
      <c r="E15" s="229"/>
      <c r="F15" s="229"/>
      <c r="G15" s="229"/>
      <c r="H15" s="229"/>
      <c r="I15" s="229"/>
      <c r="J15" s="229"/>
      <c r="K15" s="229"/>
      <c r="L15" s="229"/>
      <c r="M15" s="229"/>
      <c r="N15" s="230"/>
      <c r="O15" s="220">
        <f t="shared" si="0"/>
        <v>0</v>
      </c>
      <c r="P15" s="231"/>
      <c r="Q15" s="229"/>
      <c r="R15" s="229"/>
      <c r="S15" s="229"/>
      <c r="T15" s="229"/>
      <c r="U15" s="229"/>
      <c r="V15" s="229"/>
      <c r="W15" s="229"/>
      <c r="X15" s="229"/>
      <c r="Y15" s="229"/>
      <c r="Z15" s="229"/>
      <c r="AA15" s="229"/>
      <c r="AB15" s="220">
        <f t="shared" si="1"/>
        <v>0</v>
      </c>
      <c r="AC15" s="229"/>
      <c r="AD15" s="229"/>
      <c r="AE15" s="229"/>
      <c r="AF15" s="229"/>
      <c r="AG15" s="229"/>
      <c r="AH15" s="229"/>
      <c r="AI15" s="229"/>
      <c r="AJ15" s="229"/>
      <c r="AK15" s="229"/>
      <c r="AL15" s="229"/>
      <c r="AM15" s="229"/>
      <c r="AN15" s="229"/>
      <c r="AO15" s="220">
        <f t="shared" si="2"/>
        <v>0</v>
      </c>
      <c r="AP15" s="229"/>
      <c r="AQ15" s="229"/>
      <c r="AR15" s="229"/>
      <c r="AS15" s="229"/>
      <c r="AT15" s="229"/>
      <c r="AU15" s="229"/>
      <c r="AV15" s="229"/>
      <c r="AW15" s="229"/>
      <c r="AX15" s="229"/>
      <c r="AY15" s="229"/>
      <c r="AZ15" s="229"/>
      <c r="BA15" s="229"/>
      <c r="BB15" s="229"/>
      <c r="BC15" s="229"/>
      <c r="BD15" s="230"/>
      <c r="BE15" s="271">
        <f t="shared" si="4"/>
        <v>0</v>
      </c>
    </row>
    <row r="16" spans="1:57" x14ac:dyDescent="0.25">
      <c r="B16" s="454" t="s">
        <v>488</v>
      </c>
      <c r="C16" s="431"/>
      <c r="D16" s="431"/>
      <c r="E16" s="431"/>
      <c r="F16" s="431"/>
      <c r="G16" s="431"/>
      <c r="H16" s="431"/>
      <c r="I16" s="431"/>
      <c r="J16" s="431"/>
      <c r="K16" s="431"/>
      <c r="L16" s="431"/>
      <c r="M16" s="431"/>
      <c r="N16" s="431"/>
      <c r="O16" s="451" t="str">
        <f t="shared" si="0"/>
        <v>Technical</v>
      </c>
      <c r="P16" s="452"/>
      <c r="Q16" s="452"/>
      <c r="R16" s="452"/>
      <c r="S16" s="452"/>
      <c r="T16" s="452"/>
      <c r="U16" s="452"/>
      <c r="V16" s="452"/>
      <c r="W16" s="452"/>
      <c r="X16" s="452"/>
      <c r="Y16" s="452"/>
      <c r="Z16" s="452"/>
      <c r="AA16" s="453"/>
      <c r="AB16" s="451" t="str">
        <f t="shared" si="1"/>
        <v>Technical</v>
      </c>
      <c r="AC16" s="452"/>
      <c r="AD16" s="452"/>
      <c r="AE16" s="452"/>
      <c r="AF16" s="452"/>
      <c r="AG16" s="452"/>
      <c r="AH16" s="452"/>
      <c r="AI16" s="452"/>
      <c r="AJ16" s="452"/>
      <c r="AK16" s="452"/>
      <c r="AL16" s="452"/>
      <c r="AM16" s="452"/>
      <c r="AN16" s="453"/>
      <c r="AO16" s="431" t="str">
        <f t="shared" si="2"/>
        <v>Technical</v>
      </c>
      <c r="AP16" s="431"/>
      <c r="AQ16" s="431"/>
      <c r="AR16" s="431"/>
      <c r="AS16" s="431"/>
      <c r="AT16" s="431"/>
      <c r="AU16" s="431"/>
      <c r="AV16" s="431"/>
      <c r="AW16" s="431"/>
      <c r="AX16" s="431"/>
      <c r="AY16" s="431"/>
      <c r="AZ16" s="431"/>
      <c r="BA16" s="431"/>
      <c r="BB16" s="431"/>
      <c r="BC16" s="431"/>
      <c r="BD16" s="431"/>
      <c r="BE16" s="270">
        <f>SUM(BE17:BE25)</f>
        <v>0</v>
      </c>
    </row>
    <row r="17" spans="2:57" x14ac:dyDescent="0.25">
      <c r="B17" s="249"/>
      <c r="C17" s="229"/>
      <c r="D17" s="229"/>
      <c r="E17" s="229"/>
      <c r="F17" s="229"/>
      <c r="G17" s="229"/>
      <c r="H17" s="229"/>
      <c r="I17" s="229"/>
      <c r="J17" s="229"/>
      <c r="K17" s="229"/>
      <c r="L17" s="229"/>
      <c r="M17" s="229"/>
      <c r="N17" s="230"/>
      <c r="O17" s="220">
        <f t="shared" si="0"/>
        <v>0</v>
      </c>
      <c r="P17" s="225"/>
      <c r="Q17" s="223"/>
      <c r="R17" s="223"/>
      <c r="S17" s="223"/>
      <c r="T17" s="223"/>
      <c r="U17" s="223"/>
      <c r="V17" s="223"/>
      <c r="W17" s="223"/>
      <c r="X17" s="223"/>
      <c r="Y17" s="223"/>
      <c r="Z17" s="223"/>
      <c r="AA17" s="223"/>
      <c r="AB17" s="220">
        <f t="shared" si="1"/>
        <v>0</v>
      </c>
      <c r="AC17" s="223"/>
      <c r="AD17" s="223"/>
      <c r="AE17" s="223"/>
      <c r="AF17" s="223"/>
      <c r="AG17" s="223"/>
      <c r="AH17" s="223"/>
      <c r="AI17" s="223"/>
      <c r="AJ17" s="223"/>
      <c r="AK17" s="223"/>
      <c r="AL17" s="223"/>
      <c r="AM17" s="223"/>
      <c r="AN17" s="223"/>
      <c r="AO17" s="220">
        <f t="shared" si="2"/>
        <v>0</v>
      </c>
      <c r="AP17" s="223"/>
      <c r="AQ17" s="223"/>
      <c r="AR17" s="223"/>
      <c r="AS17" s="223"/>
      <c r="AT17" s="223"/>
      <c r="AU17" s="223"/>
      <c r="AV17" s="223"/>
      <c r="AW17" s="223"/>
      <c r="AX17" s="223"/>
      <c r="AY17" s="223"/>
      <c r="AZ17" s="223"/>
      <c r="BA17" s="223"/>
      <c r="BB17" s="223"/>
      <c r="BC17" s="223"/>
      <c r="BD17" s="223"/>
      <c r="BE17" s="271">
        <f t="shared" ref="BE17:BE25" si="5">SUM(C17:N17)+SUM(P17:AA17)+SUM(AC17:AN17)+SUM(AP17:BD17)</f>
        <v>0</v>
      </c>
    </row>
    <row r="18" spans="2:57" x14ac:dyDescent="0.25">
      <c r="B18" s="249"/>
      <c r="C18" s="229"/>
      <c r="D18" s="229"/>
      <c r="E18" s="229"/>
      <c r="F18" s="229"/>
      <c r="G18" s="229"/>
      <c r="H18" s="229"/>
      <c r="I18" s="229"/>
      <c r="J18" s="229"/>
      <c r="K18" s="229"/>
      <c r="L18" s="229"/>
      <c r="M18" s="229"/>
      <c r="N18" s="230"/>
      <c r="O18" s="220">
        <f t="shared" si="0"/>
        <v>0</v>
      </c>
      <c r="P18" s="231"/>
      <c r="Q18" s="229"/>
      <c r="R18" s="229"/>
      <c r="S18" s="229"/>
      <c r="T18" s="229"/>
      <c r="U18" s="229"/>
      <c r="V18" s="229"/>
      <c r="W18" s="229"/>
      <c r="X18" s="229"/>
      <c r="Y18" s="229"/>
      <c r="Z18" s="229"/>
      <c r="AA18" s="229"/>
      <c r="AB18" s="220">
        <f t="shared" si="1"/>
        <v>0</v>
      </c>
      <c r="AC18" s="229"/>
      <c r="AD18" s="229"/>
      <c r="AE18" s="229"/>
      <c r="AF18" s="229"/>
      <c r="AG18" s="229"/>
      <c r="AH18" s="229"/>
      <c r="AI18" s="229"/>
      <c r="AJ18" s="229"/>
      <c r="AK18" s="229"/>
      <c r="AL18" s="229"/>
      <c r="AM18" s="229"/>
      <c r="AN18" s="229"/>
      <c r="AO18" s="220">
        <f t="shared" si="2"/>
        <v>0</v>
      </c>
      <c r="AP18" s="229"/>
      <c r="AQ18" s="229"/>
      <c r="AR18" s="229"/>
      <c r="AS18" s="229"/>
      <c r="AT18" s="229"/>
      <c r="AU18" s="229"/>
      <c r="AV18" s="229"/>
      <c r="AW18" s="229"/>
      <c r="AX18" s="229"/>
      <c r="AY18" s="229"/>
      <c r="AZ18" s="229"/>
      <c r="BA18" s="229"/>
      <c r="BB18" s="229"/>
      <c r="BC18" s="229"/>
      <c r="BD18" s="229"/>
      <c r="BE18" s="271">
        <f t="shared" si="5"/>
        <v>0</v>
      </c>
    </row>
    <row r="19" spans="2:57" x14ac:dyDescent="0.25">
      <c r="B19" s="249"/>
      <c r="C19" s="229"/>
      <c r="D19" s="229"/>
      <c r="E19" s="229"/>
      <c r="F19" s="229"/>
      <c r="G19" s="229"/>
      <c r="H19" s="229"/>
      <c r="I19" s="229"/>
      <c r="J19" s="229"/>
      <c r="K19" s="229"/>
      <c r="L19" s="229"/>
      <c r="M19" s="229"/>
      <c r="N19" s="230"/>
      <c r="O19" s="220">
        <f t="shared" si="0"/>
        <v>0</v>
      </c>
      <c r="P19" s="231"/>
      <c r="Q19" s="229"/>
      <c r="R19" s="229"/>
      <c r="S19" s="229"/>
      <c r="T19" s="229"/>
      <c r="U19" s="229"/>
      <c r="V19" s="229"/>
      <c r="W19" s="229"/>
      <c r="X19" s="229"/>
      <c r="Y19" s="229"/>
      <c r="Z19" s="229"/>
      <c r="AA19" s="229"/>
      <c r="AB19" s="220">
        <f t="shared" si="1"/>
        <v>0</v>
      </c>
      <c r="AC19" s="229"/>
      <c r="AD19" s="229"/>
      <c r="AE19" s="229"/>
      <c r="AF19" s="229"/>
      <c r="AG19" s="229"/>
      <c r="AH19" s="229"/>
      <c r="AI19" s="229"/>
      <c r="AJ19" s="229"/>
      <c r="AK19" s="229"/>
      <c r="AL19" s="229"/>
      <c r="AM19" s="229"/>
      <c r="AN19" s="229"/>
      <c r="AO19" s="220">
        <f t="shared" si="2"/>
        <v>0</v>
      </c>
      <c r="AP19" s="229"/>
      <c r="AQ19" s="229"/>
      <c r="AR19" s="229"/>
      <c r="AS19" s="229"/>
      <c r="AT19" s="229"/>
      <c r="AU19" s="229"/>
      <c r="AV19" s="229"/>
      <c r="AW19" s="229"/>
      <c r="AX19" s="229"/>
      <c r="AY19" s="229"/>
      <c r="AZ19" s="229"/>
      <c r="BA19" s="229"/>
      <c r="BB19" s="229"/>
      <c r="BC19" s="229"/>
      <c r="BD19" s="229"/>
      <c r="BE19" s="271">
        <f t="shared" si="5"/>
        <v>0</v>
      </c>
    </row>
    <row r="20" spans="2:57" x14ac:dyDescent="0.25">
      <c r="B20" s="249"/>
      <c r="C20" s="229"/>
      <c r="D20" s="229"/>
      <c r="E20" s="229"/>
      <c r="F20" s="229"/>
      <c r="G20" s="229"/>
      <c r="H20" s="229"/>
      <c r="I20" s="229"/>
      <c r="J20" s="229"/>
      <c r="K20" s="229"/>
      <c r="L20" s="229"/>
      <c r="M20" s="229"/>
      <c r="N20" s="230"/>
      <c r="O20" s="220">
        <f t="shared" si="0"/>
        <v>0</v>
      </c>
      <c r="P20" s="231"/>
      <c r="Q20" s="229"/>
      <c r="R20" s="229"/>
      <c r="S20" s="229"/>
      <c r="T20" s="229"/>
      <c r="U20" s="229"/>
      <c r="V20" s="229"/>
      <c r="W20" s="229"/>
      <c r="X20" s="229"/>
      <c r="Y20" s="229"/>
      <c r="Z20" s="229"/>
      <c r="AA20" s="229"/>
      <c r="AB20" s="220">
        <f t="shared" si="1"/>
        <v>0</v>
      </c>
      <c r="AC20" s="229"/>
      <c r="AD20" s="229"/>
      <c r="AE20" s="229"/>
      <c r="AF20" s="229"/>
      <c r="AG20" s="229"/>
      <c r="AH20" s="229"/>
      <c r="AI20" s="229"/>
      <c r="AJ20" s="229"/>
      <c r="AK20" s="229"/>
      <c r="AL20" s="229"/>
      <c r="AM20" s="229"/>
      <c r="AN20" s="229"/>
      <c r="AO20" s="220">
        <f t="shared" si="2"/>
        <v>0</v>
      </c>
      <c r="AP20" s="229"/>
      <c r="AQ20" s="229"/>
      <c r="AR20" s="229"/>
      <c r="AS20" s="229"/>
      <c r="AT20" s="229"/>
      <c r="AU20" s="229"/>
      <c r="AV20" s="229"/>
      <c r="AW20" s="229"/>
      <c r="AX20" s="229"/>
      <c r="AY20" s="229"/>
      <c r="AZ20" s="229"/>
      <c r="BA20" s="229"/>
      <c r="BB20" s="229"/>
      <c r="BC20" s="229"/>
      <c r="BD20" s="229"/>
      <c r="BE20" s="271">
        <f t="shared" si="5"/>
        <v>0</v>
      </c>
    </row>
    <row r="21" spans="2:57" x14ac:dyDescent="0.25">
      <c r="B21" s="249"/>
      <c r="C21" s="229"/>
      <c r="D21" s="229"/>
      <c r="E21" s="229"/>
      <c r="F21" s="229"/>
      <c r="G21" s="229"/>
      <c r="H21" s="229"/>
      <c r="I21" s="229"/>
      <c r="J21" s="229"/>
      <c r="K21" s="229"/>
      <c r="L21" s="229"/>
      <c r="M21" s="229"/>
      <c r="N21" s="230"/>
      <c r="O21" s="220">
        <f t="shared" si="0"/>
        <v>0</v>
      </c>
      <c r="P21" s="231"/>
      <c r="Q21" s="229"/>
      <c r="R21" s="229"/>
      <c r="S21" s="229"/>
      <c r="T21" s="229"/>
      <c r="U21" s="229"/>
      <c r="V21" s="229"/>
      <c r="W21" s="229"/>
      <c r="X21" s="229"/>
      <c r="Y21" s="229"/>
      <c r="Z21" s="229"/>
      <c r="AA21" s="229"/>
      <c r="AB21" s="220">
        <f t="shared" si="1"/>
        <v>0</v>
      </c>
      <c r="AC21" s="229"/>
      <c r="AD21" s="229"/>
      <c r="AE21" s="229"/>
      <c r="AF21" s="229"/>
      <c r="AG21" s="229"/>
      <c r="AH21" s="229"/>
      <c r="AI21" s="229"/>
      <c r="AJ21" s="229"/>
      <c r="AK21" s="229"/>
      <c r="AL21" s="229"/>
      <c r="AM21" s="229"/>
      <c r="AN21" s="229"/>
      <c r="AO21" s="220">
        <f t="shared" si="2"/>
        <v>0</v>
      </c>
      <c r="AP21" s="229"/>
      <c r="AQ21" s="229"/>
      <c r="AR21" s="229"/>
      <c r="AS21" s="229"/>
      <c r="AT21" s="229"/>
      <c r="AU21" s="229"/>
      <c r="AV21" s="229"/>
      <c r="AW21" s="229"/>
      <c r="AX21" s="229"/>
      <c r="AY21" s="229"/>
      <c r="AZ21" s="229"/>
      <c r="BA21" s="229"/>
      <c r="BB21" s="229"/>
      <c r="BC21" s="229"/>
      <c r="BD21" s="229"/>
      <c r="BE21" s="271">
        <f t="shared" si="5"/>
        <v>0</v>
      </c>
    </row>
    <row r="22" spans="2:57" x14ac:dyDescent="0.25">
      <c r="B22" s="249"/>
      <c r="C22" s="229"/>
      <c r="D22" s="229"/>
      <c r="E22" s="229"/>
      <c r="F22" s="229"/>
      <c r="G22" s="229"/>
      <c r="H22" s="229"/>
      <c r="I22" s="229"/>
      <c r="J22" s="229"/>
      <c r="K22" s="229"/>
      <c r="L22" s="229"/>
      <c r="M22" s="229"/>
      <c r="N22" s="230"/>
      <c r="O22" s="220">
        <f t="shared" si="0"/>
        <v>0</v>
      </c>
      <c r="P22" s="231"/>
      <c r="Q22" s="229"/>
      <c r="R22" s="229"/>
      <c r="S22" s="229"/>
      <c r="T22" s="229"/>
      <c r="U22" s="229"/>
      <c r="V22" s="229"/>
      <c r="W22" s="229"/>
      <c r="X22" s="229"/>
      <c r="Y22" s="229"/>
      <c r="Z22" s="229"/>
      <c r="AA22" s="229"/>
      <c r="AB22" s="220">
        <f t="shared" si="1"/>
        <v>0</v>
      </c>
      <c r="AC22" s="229"/>
      <c r="AD22" s="229"/>
      <c r="AE22" s="229"/>
      <c r="AF22" s="229"/>
      <c r="AG22" s="229"/>
      <c r="AH22" s="229"/>
      <c r="AI22" s="229"/>
      <c r="AJ22" s="229"/>
      <c r="AK22" s="229"/>
      <c r="AL22" s="229"/>
      <c r="AM22" s="229"/>
      <c r="AN22" s="229"/>
      <c r="AO22" s="220">
        <f t="shared" si="2"/>
        <v>0</v>
      </c>
      <c r="AP22" s="229"/>
      <c r="AQ22" s="229"/>
      <c r="AR22" s="229"/>
      <c r="AS22" s="229"/>
      <c r="AT22" s="229"/>
      <c r="AU22" s="229"/>
      <c r="AV22" s="229"/>
      <c r="AW22" s="229"/>
      <c r="AX22" s="229"/>
      <c r="AY22" s="229"/>
      <c r="AZ22" s="229"/>
      <c r="BA22" s="229"/>
      <c r="BB22" s="229"/>
      <c r="BC22" s="229"/>
      <c r="BD22" s="229"/>
      <c r="BE22" s="271">
        <f t="shared" si="5"/>
        <v>0</v>
      </c>
    </row>
    <row r="23" spans="2:57" x14ac:dyDescent="0.25">
      <c r="B23" s="249"/>
      <c r="C23" s="229"/>
      <c r="D23" s="229"/>
      <c r="E23" s="229"/>
      <c r="F23" s="229"/>
      <c r="G23" s="229"/>
      <c r="H23" s="229"/>
      <c r="I23" s="229"/>
      <c r="J23" s="229"/>
      <c r="K23" s="229"/>
      <c r="L23" s="229"/>
      <c r="M23" s="229"/>
      <c r="N23" s="230"/>
      <c r="O23" s="220">
        <f t="shared" si="0"/>
        <v>0</v>
      </c>
      <c r="P23" s="231"/>
      <c r="Q23" s="229"/>
      <c r="R23" s="229"/>
      <c r="S23" s="229"/>
      <c r="T23" s="229"/>
      <c r="U23" s="229"/>
      <c r="V23" s="229"/>
      <c r="W23" s="229"/>
      <c r="X23" s="229"/>
      <c r="Y23" s="229"/>
      <c r="Z23" s="229"/>
      <c r="AA23" s="229"/>
      <c r="AB23" s="220">
        <f t="shared" si="1"/>
        <v>0</v>
      </c>
      <c r="AC23" s="229"/>
      <c r="AD23" s="229"/>
      <c r="AE23" s="229"/>
      <c r="AF23" s="229"/>
      <c r="AG23" s="229"/>
      <c r="AH23" s="229"/>
      <c r="AI23" s="229"/>
      <c r="AJ23" s="229"/>
      <c r="AK23" s="229"/>
      <c r="AL23" s="229"/>
      <c r="AM23" s="229"/>
      <c r="AN23" s="229"/>
      <c r="AO23" s="220">
        <f t="shared" si="2"/>
        <v>0</v>
      </c>
      <c r="AP23" s="229"/>
      <c r="AQ23" s="229"/>
      <c r="AR23" s="229"/>
      <c r="AS23" s="229"/>
      <c r="AT23" s="229"/>
      <c r="AU23" s="229"/>
      <c r="AV23" s="229"/>
      <c r="AW23" s="229"/>
      <c r="AX23" s="229"/>
      <c r="AY23" s="229"/>
      <c r="AZ23" s="229"/>
      <c r="BA23" s="229"/>
      <c r="BB23" s="229"/>
      <c r="BC23" s="229"/>
      <c r="BD23" s="229"/>
      <c r="BE23" s="271">
        <f t="shared" si="5"/>
        <v>0</v>
      </c>
    </row>
    <row r="24" spans="2:57" x14ac:dyDescent="0.25">
      <c r="B24" s="249"/>
      <c r="C24" s="229"/>
      <c r="D24" s="229"/>
      <c r="E24" s="229"/>
      <c r="F24" s="229"/>
      <c r="G24" s="229"/>
      <c r="H24" s="229"/>
      <c r="I24" s="229"/>
      <c r="J24" s="229"/>
      <c r="K24" s="229"/>
      <c r="L24" s="229"/>
      <c r="M24" s="229"/>
      <c r="N24" s="230"/>
      <c r="O24" s="220">
        <f t="shared" si="0"/>
        <v>0</v>
      </c>
      <c r="P24" s="231"/>
      <c r="Q24" s="229"/>
      <c r="R24" s="229"/>
      <c r="S24" s="229"/>
      <c r="T24" s="229"/>
      <c r="U24" s="229"/>
      <c r="V24" s="229"/>
      <c r="W24" s="229"/>
      <c r="X24" s="229"/>
      <c r="Y24" s="229"/>
      <c r="Z24" s="229"/>
      <c r="AA24" s="229"/>
      <c r="AB24" s="220">
        <f t="shared" si="1"/>
        <v>0</v>
      </c>
      <c r="AC24" s="229"/>
      <c r="AD24" s="229"/>
      <c r="AE24" s="229"/>
      <c r="AF24" s="229"/>
      <c r="AG24" s="229"/>
      <c r="AH24" s="229"/>
      <c r="AI24" s="229"/>
      <c r="AJ24" s="229"/>
      <c r="AK24" s="229"/>
      <c r="AL24" s="229"/>
      <c r="AM24" s="229"/>
      <c r="AN24" s="229"/>
      <c r="AO24" s="220">
        <f t="shared" si="2"/>
        <v>0</v>
      </c>
      <c r="AP24" s="229"/>
      <c r="AQ24" s="229"/>
      <c r="AR24" s="229"/>
      <c r="AS24" s="229"/>
      <c r="AT24" s="229"/>
      <c r="AU24" s="229"/>
      <c r="AV24" s="229"/>
      <c r="AW24" s="229"/>
      <c r="AX24" s="229"/>
      <c r="AY24" s="229"/>
      <c r="AZ24" s="229"/>
      <c r="BA24" s="229"/>
      <c r="BB24" s="229"/>
      <c r="BC24" s="229"/>
      <c r="BD24" s="229"/>
      <c r="BE24" s="271">
        <f t="shared" si="5"/>
        <v>0</v>
      </c>
    </row>
    <row r="25" spans="2:57" x14ac:dyDescent="0.25">
      <c r="B25" s="249"/>
      <c r="C25" s="229"/>
      <c r="D25" s="229"/>
      <c r="E25" s="229"/>
      <c r="F25" s="229"/>
      <c r="G25" s="229"/>
      <c r="H25" s="229"/>
      <c r="I25" s="229"/>
      <c r="J25" s="229"/>
      <c r="K25" s="229"/>
      <c r="L25" s="229"/>
      <c r="M25" s="229"/>
      <c r="N25" s="230"/>
      <c r="O25" s="220">
        <f t="shared" si="0"/>
        <v>0</v>
      </c>
      <c r="P25" s="231"/>
      <c r="Q25" s="229"/>
      <c r="R25" s="229"/>
      <c r="S25" s="229"/>
      <c r="T25" s="229"/>
      <c r="U25" s="229"/>
      <c r="V25" s="229"/>
      <c r="W25" s="229"/>
      <c r="X25" s="229"/>
      <c r="Y25" s="229"/>
      <c r="Z25" s="229"/>
      <c r="AA25" s="229"/>
      <c r="AB25" s="220">
        <f t="shared" si="1"/>
        <v>0</v>
      </c>
      <c r="AC25" s="229"/>
      <c r="AD25" s="229"/>
      <c r="AE25" s="229"/>
      <c r="AF25" s="229"/>
      <c r="AG25" s="229"/>
      <c r="AH25" s="229"/>
      <c r="AI25" s="229"/>
      <c r="AJ25" s="229"/>
      <c r="AK25" s="229"/>
      <c r="AL25" s="229"/>
      <c r="AM25" s="229"/>
      <c r="AN25" s="229"/>
      <c r="AO25" s="220">
        <f t="shared" si="2"/>
        <v>0</v>
      </c>
      <c r="AP25" s="229"/>
      <c r="AQ25" s="229"/>
      <c r="AR25" s="229"/>
      <c r="AS25" s="229"/>
      <c r="AT25" s="229"/>
      <c r="AU25" s="229"/>
      <c r="AV25" s="229"/>
      <c r="AW25" s="229"/>
      <c r="AX25" s="229"/>
      <c r="AY25" s="229"/>
      <c r="AZ25" s="229"/>
      <c r="BA25" s="229"/>
      <c r="BB25" s="229"/>
      <c r="BC25" s="229"/>
      <c r="BD25" s="229"/>
      <c r="BE25" s="271">
        <f t="shared" si="5"/>
        <v>0</v>
      </c>
    </row>
    <row r="26" spans="2:57" x14ac:dyDescent="0.25">
      <c r="B26" s="454" t="s">
        <v>489</v>
      </c>
      <c r="C26" s="431"/>
      <c r="D26" s="431"/>
      <c r="E26" s="431"/>
      <c r="F26" s="431"/>
      <c r="G26" s="431"/>
      <c r="H26" s="431"/>
      <c r="I26" s="431"/>
      <c r="J26" s="431"/>
      <c r="K26" s="431"/>
      <c r="L26" s="431"/>
      <c r="M26" s="431"/>
      <c r="N26" s="431"/>
      <c r="O26" s="451" t="str">
        <f t="shared" si="0"/>
        <v>Financials</v>
      </c>
      <c r="P26" s="452"/>
      <c r="Q26" s="452"/>
      <c r="R26" s="452"/>
      <c r="S26" s="452"/>
      <c r="T26" s="452"/>
      <c r="U26" s="452"/>
      <c r="V26" s="452"/>
      <c r="W26" s="452"/>
      <c r="X26" s="452"/>
      <c r="Y26" s="452"/>
      <c r="Z26" s="452"/>
      <c r="AA26" s="453"/>
      <c r="AB26" s="451" t="str">
        <f t="shared" si="1"/>
        <v>Financials</v>
      </c>
      <c r="AC26" s="452"/>
      <c r="AD26" s="452"/>
      <c r="AE26" s="452"/>
      <c r="AF26" s="452"/>
      <c r="AG26" s="452"/>
      <c r="AH26" s="452"/>
      <c r="AI26" s="452"/>
      <c r="AJ26" s="452"/>
      <c r="AK26" s="452"/>
      <c r="AL26" s="452"/>
      <c r="AM26" s="452"/>
      <c r="AN26" s="453"/>
      <c r="AO26" s="431" t="str">
        <f t="shared" si="2"/>
        <v>Financials</v>
      </c>
      <c r="AP26" s="431"/>
      <c r="AQ26" s="431"/>
      <c r="AR26" s="431"/>
      <c r="AS26" s="431"/>
      <c r="AT26" s="431"/>
      <c r="AU26" s="431"/>
      <c r="AV26" s="431"/>
      <c r="AW26" s="431"/>
      <c r="AX26" s="431"/>
      <c r="AY26" s="431"/>
      <c r="AZ26" s="431"/>
      <c r="BA26" s="431"/>
      <c r="BB26" s="431"/>
      <c r="BC26" s="431"/>
      <c r="BD26" s="431"/>
      <c r="BE26" s="270">
        <f>SUM(BE27:BE35)</f>
        <v>0</v>
      </c>
    </row>
    <row r="27" spans="2:57" x14ac:dyDescent="0.25">
      <c r="B27" s="249"/>
      <c r="C27" s="229"/>
      <c r="D27" s="229"/>
      <c r="E27" s="229"/>
      <c r="F27" s="229"/>
      <c r="G27" s="229"/>
      <c r="H27" s="229"/>
      <c r="I27" s="229"/>
      <c r="J27" s="229"/>
      <c r="K27" s="229"/>
      <c r="L27" s="229"/>
      <c r="M27" s="229"/>
      <c r="N27" s="230"/>
      <c r="O27" s="220">
        <f t="shared" si="0"/>
        <v>0</v>
      </c>
      <c r="P27" s="225"/>
      <c r="Q27" s="223"/>
      <c r="R27" s="223"/>
      <c r="S27" s="223"/>
      <c r="T27" s="223"/>
      <c r="U27" s="223"/>
      <c r="V27" s="223"/>
      <c r="W27" s="223"/>
      <c r="X27" s="223"/>
      <c r="Y27" s="223"/>
      <c r="Z27" s="223"/>
      <c r="AA27" s="223"/>
      <c r="AB27" s="220">
        <f t="shared" si="1"/>
        <v>0</v>
      </c>
      <c r="AC27" s="223"/>
      <c r="AD27" s="223"/>
      <c r="AE27" s="223"/>
      <c r="AF27" s="223"/>
      <c r="AG27" s="223"/>
      <c r="AH27" s="223"/>
      <c r="AI27" s="223"/>
      <c r="AJ27" s="223"/>
      <c r="AK27" s="223"/>
      <c r="AL27" s="223"/>
      <c r="AM27" s="223"/>
      <c r="AN27" s="223"/>
      <c r="AO27" s="220">
        <f t="shared" si="2"/>
        <v>0</v>
      </c>
      <c r="AP27" s="223"/>
      <c r="AQ27" s="223"/>
      <c r="AR27" s="223"/>
      <c r="AS27" s="223"/>
      <c r="AT27" s="223"/>
      <c r="AU27" s="223"/>
      <c r="AV27" s="223"/>
      <c r="AW27" s="223"/>
      <c r="AX27" s="223"/>
      <c r="AY27" s="223"/>
      <c r="AZ27" s="223"/>
      <c r="BA27" s="223"/>
      <c r="BB27" s="223"/>
      <c r="BC27" s="223"/>
      <c r="BD27" s="223"/>
      <c r="BE27" s="271">
        <f t="shared" ref="BE27:BE35" si="6">SUM(C27:N27)+SUM(P27:AA27)+SUM(AC27:AN27)+SUM(AP27:BD27)</f>
        <v>0</v>
      </c>
    </row>
    <row r="28" spans="2:57" x14ac:dyDescent="0.25">
      <c r="B28" s="249"/>
      <c r="C28" s="229"/>
      <c r="D28" s="229"/>
      <c r="E28" s="229"/>
      <c r="F28" s="229"/>
      <c r="G28" s="229"/>
      <c r="H28" s="229"/>
      <c r="I28" s="229"/>
      <c r="J28" s="229"/>
      <c r="K28" s="229"/>
      <c r="L28" s="229"/>
      <c r="M28" s="229"/>
      <c r="N28" s="230"/>
      <c r="O28" s="220">
        <f t="shared" si="0"/>
        <v>0</v>
      </c>
      <c r="P28" s="231"/>
      <c r="Q28" s="229"/>
      <c r="R28" s="229"/>
      <c r="S28" s="229"/>
      <c r="T28" s="229"/>
      <c r="U28" s="229"/>
      <c r="V28" s="229"/>
      <c r="W28" s="229"/>
      <c r="X28" s="229"/>
      <c r="Y28" s="229"/>
      <c r="Z28" s="229"/>
      <c r="AA28" s="229"/>
      <c r="AB28" s="220">
        <f t="shared" si="1"/>
        <v>0</v>
      </c>
      <c r="AC28" s="229"/>
      <c r="AD28" s="229"/>
      <c r="AE28" s="229"/>
      <c r="AF28" s="229"/>
      <c r="AG28" s="229"/>
      <c r="AH28" s="229"/>
      <c r="AI28" s="229"/>
      <c r="AJ28" s="229"/>
      <c r="AK28" s="229"/>
      <c r="AL28" s="229"/>
      <c r="AM28" s="229"/>
      <c r="AN28" s="229"/>
      <c r="AO28" s="220">
        <f t="shared" si="2"/>
        <v>0</v>
      </c>
      <c r="AP28" s="229"/>
      <c r="AQ28" s="229"/>
      <c r="AR28" s="229"/>
      <c r="AS28" s="229"/>
      <c r="AT28" s="229"/>
      <c r="AU28" s="229"/>
      <c r="AV28" s="229"/>
      <c r="AW28" s="229"/>
      <c r="AX28" s="229"/>
      <c r="AY28" s="229"/>
      <c r="AZ28" s="229"/>
      <c r="BA28" s="229"/>
      <c r="BB28" s="229"/>
      <c r="BC28" s="229"/>
      <c r="BD28" s="229"/>
      <c r="BE28" s="271">
        <f t="shared" si="6"/>
        <v>0</v>
      </c>
    </row>
    <row r="29" spans="2:57" x14ac:dyDescent="0.25">
      <c r="B29" s="249"/>
      <c r="C29" s="229"/>
      <c r="D29" s="229"/>
      <c r="E29" s="229"/>
      <c r="F29" s="229"/>
      <c r="G29" s="229"/>
      <c r="H29" s="229"/>
      <c r="I29" s="229"/>
      <c r="J29" s="229"/>
      <c r="K29" s="229"/>
      <c r="L29" s="229"/>
      <c r="M29" s="229"/>
      <c r="N29" s="230"/>
      <c r="O29" s="220">
        <f t="shared" si="0"/>
        <v>0</v>
      </c>
      <c r="P29" s="231"/>
      <c r="Q29" s="229"/>
      <c r="R29" s="229"/>
      <c r="S29" s="229"/>
      <c r="T29" s="229"/>
      <c r="U29" s="229"/>
      <c r="V29" s="229"/>
      <c r="W29" s="229"/>
      <c r="X29" s="229"/>
      <c r="Y29" s="229"/>
      <c r="Z29" s="229"/>
      <c r="AA29" s="229"/>
      <c r="AB29" s="220">
        <f t="shared" si="1"/>
        <v>0</v>
      </c>
      <c r="AC29" s="229"/>
      <c r="AD29" s="229"/>
      <c r="AE29" s="229"/>
      <c r="AF29" s="229"/>
      <c r="AG29" s="229"/>
      <c r="AH29" s="229"/>
      <c r="AI29" s="229"/>
      <c r="AJ29" s="229"/>
      <c r="AK29" s="229"/>
      <c r="AL29" s="229"/>
      <c r="AM29" s="229"/>
      <c r="AN29" s="229"/>
      <c r="AO29" s="220">
        <f t="shared" si="2"/>
        <v>0</v>
      </c>
      <c r="AP29" s="229"/>
      <c r="AQ29" s="229"/>
      <c r="AR29" s="229"/>
      <c r="AS29" s="229"/>
      <c r="AT29" s="229"/>
      <c r="AU29" s="229"/>
      <c r="AV29" s="229"/>
      <c r="AW29" s="229"/>
      <c r="AX29" s="229"/>
      <c r="AY29" s="229"/>
      <c r="AZ29" s="229"/>
      <c r="BA29" s="229"/>
      <c r="BB29" s="229"/>
      <c r="BC29" s="229"/>
      <c r="BD29" s="229"/>
      <c r="BE29" s="271">
        <f t="shared" si="6"/>
        <v>0</v>
      </c>
    </row>
    <row r="30" spans="2:57" x14ac:dyDescent="0.25">
      <c r="B30" s="249"/>
      <c r="C30" s="229"/>
      <c r="D30" s="229"/>
      <c r="E30" s="229"/>
      <c r="F30" s="229"/>
      <c r="G30" s="229"/>
      <c r="H30" s="229"/>
      <c r="I30" s="229"/>
      <c r="J30" s="229"/>
      <c r="K30" s="229"/>
      <c r="L30" s="229"/>
      <c r="M30" s="229"/>
      <c r="N30" s="230"/>
      <c r="O30" s="220">
        <f t="shared" si="0"/>
        <v>0</v>
      </c>
      <c r="P30" s="231"/>
      <c r="Q30" s="229"/>
      <c r="R30" s="229"/>
      <c r="S30" s="229"/>
      <c r="T30" s="229"/>
      <c r="U30" s="229"/>
      <c r="V30" s="229"/>
      <c r="W30" s="229"/>
      <c r="X30" s="229"/>
      <c r="Y30" s="229"/>
      <c r="Z30" s="229"/>
      <c r="AA30" s="229"/>
      <c r="AB30" s="220">
        <f t="shared" si="1"/>
        <v>0</v>
      </c>
      <c r="AC30" s="229"/>
      <c r="AD30" s="229"/>
      <c r="AE30" s="229"/>
      <c r="AF30" s="229"/>
      <c r="AG30" s="229"/>
      <c r="AH30" s="229"/>
      <c r="AI30" s="229"/>
      <c r="AJ30" s="229"/>
      <c r="AK30" s="229"/>
      <c r="AL30" s="229"/>
      <c r="AM30" s="229"/>
      <c r="AN30" s="229"/>
      <c r="AO30" s="220">
        <f t="shared" si="2"/>
        <v>0</v>
      </c>
      <c r="AP30" s="229"/>
      <c r="AQ30" s="229"/>
      <c r="AR30" s="229"/>
      <c r="AS30" s="229"/>
      <c r="AT30" s="229"/>
      <c r="AU30" s="229"/>
      <c r="AV30" s="229"/>
      <c r="AW30" s="229"/>
      <c r="AX30" s="229"/>
      <c r="AY30" s="229"/>
      <c r="AZ30" s="229"/>
      <c r="BA30" s="229"/>
      <c r="BB30" s="229"/>
      <c r="BC30" s="229"/>
      <c r="BD30" s="229"/>
      <c r="BE30" s="271">
        <f t="shared" si="6"/>
        <v>0</v>
      </c>
    </row>
    <row r="31" spans="2:57" x14ac:dyDescent="0.25">
      <c r="B31" s="249"/>
      <c r="C31" s="229"/>
      <c r="D31" s="229"/>
      <c r="E31" s="229"/>
      <c r="F31" s="229"/>
      <c r="G31" s="229"/>
      <c r="H31" s="229"/>
      <c r="I31" s="229"/>
      <c r="J31" s="229"/>
      <c r="K31" s="229"/>
      <c r="L31" s="229"/>
      <c r="M31" s="229"/>
      <c r="N31" s="230"/>
      <c r="O31" s="220">
        <f t="shared" si="0"/>
        <v>0</v>
      </c>
      <c r="P31" s="231"/>
      <c r="Q31" s="229"/>
      <c r="R31" s="229"/>
      <c r="S31" s="229"/>
      <c r="T31" s="229"/>
      <c r="U31" s="229"/>
      <c r="V31" s="229"/>
      <c r="W31" s="229"/>
      <c r="X31" s="229"/>
      <c r="Y31" s="229"/>
      <c r="Z31" s="229"/>
      <c r="AA31" s="229"/>
      <c r="AB31" s="220">
        <f t="shared" si="1"/>
        <v>0</v>
      </c>
      <c r="AC31" s="229"/>
      <c r="AD31" s="229"/>
      <c r="AE31" s="229"/>
      <c r="AF31" s="229"/>
      <c r="AG31" s="229"/>
      <c r="AH31" s="229"/>
      <c r="AI31" s="229"/>
      <c r="AJ31" s="229"/>
      <c r="AK31" s="229"/>
      <c r="AL31" s="229"/>
      <c r="AM31" s="229"/>
      <c r="AN31" s="229"/>
      <c r="AO31" s="220">
        <f t="shared" si="2"/>
        <v>0</v>
      </c>
      <c r="AP31" s="229"/>
      <c r="AQ31" s="229"/>
      <c r="AR31" s="229"/>
      <c r="AS31" s="229"/>
      <c r="AT31" s="229"/>
      <c r="AU31" s="229"/>
      <c r="AV31" s="229"/>
      <c r="AW31" s="229"/>
      <c r="AX31" s="229"/>
      <c r="AY31" s="229"/>
      <c r="AZ31" s="229"/>
      <c r="BA31" s="229"/>
      <c r="BB31" s="229"/>
      <c r="BC31" s="229"/>
      <c r="BD31" s="229"/>
      <c r="BE31" s="271">
        <f t="shared" si="6"/>
        <v>0</v>
      </c>
    </row>
    <row r="32" spans="2:57" x14ac:dyDescent="0.25">
      <c r="B32" s="249"/>
      <c r="C32" s="229"/>
      <c r="D32" s="229"/>
      <c r="E32" s="229"/>
      <c r="F32" s="229"/>
      <c r="G32" s="229"/>
      <c r="H32" s="229"/>
      <c r="I32" s="229"/>
      <c r="J32" s="229"/>
      <c r="K32" s="229"/>
      <c r="L32" s="229"/>
      <c r="M32" s="229"/>
      <c r="N32" s="230"/>
      <c r="O32" s="220">
        <f t="shared" si="0"/>
        <v>0</v>
      </c>
      <c r="P32" s="231"/>
      <c r="Q32" s="229"/>
      <c r="R32" s="229"/>
      <c r="S32" s="229"/>
      <c r="T32" s="229"/>
      <c r="U32" s="229"/>
      <c r="V32" s="229"/>
      <c r="W32" s="229"/>
      <c r="X32" s="229"/>
      <c r="Y32" s="229"/>
      <c r="Z32" s="229"/>
      <c r="AA32" s="229"/>
      <c r="AB32" s="220">
        <f t="shared" si="1"/>
        <v>0</v>
      </c>
      <c r="AC32" s="229"/>
      <c r="AD32" s="229"/>
      <c r="AE32" s="229"/>
      <c r="AF32" s="229"/>
      <c r="AG32" s="229"/>
      <c r="AH32" s="229"/>
      <c r="AI32" s="229"/>
      <c r="AJ32" s="229"/>
      <c r="AK32" s="229"/>
      <c r="AL32" s="229"/>
      <c r="AM32" s="229"/>
      <c r="AN32" s="229"/>
      <c r="AO32" s="220">
        <f t="shared" si="2"/>
        <v>0</v>
      </c>
      <c r="AP32" s="229"/>
      <c r="AQ32" s="229"/>
      <c r="AR32" s="229"/>
      <c r="AS32" s="229"/>
      <c r="AT32" s="229"/>
      <c r="AU32" s="229"/>
      <c r="AV32" s="229"/>
      <c r="AW32" s="229"/>
      <c r="AX32" s="229"/>
      <c r="AY32" s="229"/>
      <c r="AZ32" s="229"/>
      <c r="BA32" s="229"/>
      <c r="BB32" s="229"/>
      <c r="BC32" s="229"/>
      <c r="BD32" s="229"/>
      <c r="BE32" s="271">
        <f t="shared" si="6"/>
        <v>0</v>
      </c>
    </row>
    <row r="33" spans="2:57" x14ac:dyDescent="0.25">
      <c r="B33" s="249"/>
      <c r="C33" s="229"/>
      <c r="D33" s="229"/>
      <c r="E33" s="229"/>
      <c r="F33" s="229"/>
      <c r="G33" s="229"/>
      <c r="H33" s="229"/>
      <c r="I33" s="229"/>
      <c r="J33" s="229"/>
      <c r="K33" s="229"/>
      <c r="L33" s="229"/>
      <c r="M33" s="229"/>
      <c r="N33" s="230"/>
      <c r="O33" s="220">
        <f t="shared" si="0"/>
        <v>0</v>
      </c>
      <c r="P33" s="231"/>
      <c r="Q33" s="229"/>
      <c r="R33" s="229"/>
      <c r="S33" s="229"/>
      <c r="T33" s="229"/>
      <c r="U33" s="229"/>
      <c r="V33" s="229"/>
      <c r="W33" s="229"/>
      <c r="X33" s="229"/>
      <c r="Y33" s="229"/>
      <c r="Z33" s="229"/>
      <c r="AA33" s="229"/>
      <c r="AB33" s="220">
        <f t="shared" si="1"/>
        <v>0</v>
      </c>
      <c r="AC33" s="229"/>
      <c r="AD33" s="229"/>
      <c r="AE33" s="229"/>
      <c r="AF33" s="229"/>
      <c r="AG33" s="229"/>
      <c r="AH33" s="229"/>
      <c r="AI33" s="229"/>
      <c r="AJ33" s="229"/>
      <c r="AK33" s="229"/>
      <c r="AL33" s="229"/>
      <c r="AM33" s="229"/>
      <c r="AN33" s="229"/>
      <c r="AO33" s="220">
        <f t="shared" si="2"/>
        <v>0</v>
      </c>
      <c r="AP33" s="229"/>
      <c r="AQ33" s="229"/>
      <c r="AR33" s="229"/>
      <c r="AS33" s="229"/>
      <c r="AT33" s="229"/>
      <c r="AU33" s="229"/>
      <c r="AV33" s="229"/>
      <c r="AW33" s="229"/>
      <c r="AX33" s="229"/>
      <c r="AY33" s="229"/>
      <c r="AZ33" s="229"/>
      <c r="BA33" s="229"/>
      <c r="BB33" s="229"/>
      <c r="BC33" s="229"/>
      <c r="BD33" s="229"/>
      <c r="BE33" s="271">
        <f t="shared" si="6"/>
        <v>0</v>
      </c>
    </row>
    <row r="34" spans="2:57" x14ac:dyDescent="0.25">
      <c r="B34" s="249"/>
      <c r="C34" s="229"/>
      <c r="D34" s="229"/>
      <c r="E34" s="229"/>
      <c r="F34" s="229"/>
      <c r="G34" s="229"/>
      <c r="H34" s="229"/>
      <c r="I34" s="229"/>
      <c r="J34" s="229"/>
      <c r="K34" s="229"/>
      <c r="L34" s="229"/>
      <c r="M34" s="229"/>
      <c r="N34" s="230"/>
      <c r="O34" s="220">
        <f t="shared" si="0"/>
        <v>0</v>
      </c>
      <c r="P34" s="231"/>
      <c r="Q34" s="229"/>
      <c r="R34" s="229"/>
      <c r="S34" s="229"/>
      <c r="T34" s="229"/>
      <c r="U34" s="229"/>
      <c r="V34" s="229"/>
      <c r="W34" s="229"/>
      <c r="X34" s="229"/>
      <c r="Y34" s="229"/>
      <c r="Z34" s="229"/>
      <c r="AA34" s="229"/>
      <c r="AB34" s="220">
        <f t="shared" si="1"/>
        <v>0</v>
      </c>
      <c r="AC34" s="229"/>
      <c r="AD34" s="229"/>
      <c r="AE34" s="229"/>
      <c r="AF34" s="229"/>
      <c r="AG34" s="229"/>
      <c r="AH34" s="229"/>
      <c r="AI34" s="229"/>
      <c r="AJ34" s="229"/>
      <c r="AK34" s="229"/>
      <c r="AL34" s="229"/>
      <c r="AM34" s="229"/>
      <c r="AN34" s="229"/>
      <c r="AO34" s="220">
        <f t="shared" si="2"/>
        <v>0</v>
      </c>
      <c r="AP34" s="229"/>
      <c r="AQ34" s="229"/>
      <c r="AR34" s="229"/>
      <c r="AS34" s="229"/>
      <c r="AT34" s="229"/>
      <c r="AU34" s="229"/>
      <c r="AV34" s="229"/>
      <c r="AW34" s="229"/>
      <c r="AX34" s="229"/>
      <c r="AY34" s="229"/>
      <c r="AZ34" s="229"/>
      <c r="BA34" s="229"/>
      <c r="BB34" s="229"/>
      <c r="BC34" s="229"/>
      <c r="BD34" s="229"/>
      <c r="BE34" s="271">
        <f t="shared" si="6"/>
        <v>0</v>
      </c>
    </row>
    <row r="35" spans="2:57" x14ac:dyDescent="0.25">
      <c r="B35" s="249"/>
      <c r="C35" s="229"/>
      <c r="D35" s="229"/>
      <c r="E35" s="229"/>
      <c r="F35" s="229"/>
      <c r="G35" s="229"/>
      <c r="H35" s="229"/>
      <c r="I35" s="229"/>
      <c r="J35" s="229"/>
      <c r="K35" s="229"/>
      <c r="L35" s="229"/>
      <c r="M35" s="229"/>
      <c r="N35" s="230"/>
      <c r="O35" s="220">
        <f t="shared" si="0"/>
        <v>0</v>
      </c>
      <c r="P35" s="231"/>
      <c r="Q35" s="229"/>
      <c r="R35" s="229"/>
      <c r="S35" s="229"/>
      <c r="T35" s="229"/>
      <c r="U35" s="229"/>
      <c r="V35" s="229"/>
      <c r="W35" s="229"/>
      <c r="X35" s="229"/>
      <c r="Y35" s="229"/>
      <c r="Z35" s="229"/>
      <c r="AA35" s="229"/>
      <c r="AB35" s="220">
        <f t="shared" si="1"/>
        <v>0</v>
      </c>
      <c r="AC35" s="229"/>
      <c r="AD35" s="229"/>
      <c r="AE35" s="229"/>
      <c r="AF35" s="229"/>
      <c r="AG35" s="229"/>
      <c r="AH35" s="229"/>
      <c r="AI35" s="229"/>
      <c r="AJ35" s="229"/>
      <c r="AK35" s="229"/>
      <c r="AL35" s="229"/>
      <c r="AM35" s="229"/>
      <c r="AN35" s="229"/>
      <c r="AO35" s="220">
        <f t="shared" si="2"/>
        <v>0</v>
      </c>
      <c r="AP35" s="229"/>
      <c r="AQ35" s="229"/>
      <c r="AR35" s="229"/>
      <c r="AS35" s="229"/>
      <c r="AT35" s="229"/>
      <c r="AU35" s="229"/>
      <c r="AV35" s="229"/>
      <c r="AW35" s="229"/>
      <c r="AX35" s="229"/>
      <c r="AY35" s="229"/>
      <c r="AZ35" s="229"/>
      <c r="BA35" s="229"/>
      <c r="BB35" s="229"/>
      <c r="BC35" s="229"/>
      <c r="BD35" s="229"/>
      <c r="BE35" s="271">
        <f t="shared" si="6"/>
        <v>0</v>
      </c>
    </row>
    <row r="36" spans="2:57" x14ac:dyDescent="0.25">
      <c r="B36" s="454" t="s">
        <v>165</v>
      </c>
      <c r="C36" s="431"/>
      <c r="D36" s="431"/>
      <c r="E36" s="431"/>
      <c r="F36" s="431"/>
      <c r="G36" s="431"/>
      <c r="H36" s="431"/>
      <c r="I36" s="431"/>
      <c r="J36" s="431"/>
      <c r="K36" s="431"/>
      <c r="L36" s="431"/>
      <c r="M36" s="431"/>
      <c r="N36" s="431"/>
      <c r="O36" s="451" t="str">
        <f t="shared" si="0"/>
        <v>Human Resources</v>
      </c>
      <c r="P36" s="452"/>
      <c r="Q36" s="452"/>
      <c r="R36" s="452"/>
      <c r="S36" s="452"/>
      <c r="T36" s="452"/>
      <c r="U36" s="452"/>
      <c r="V36" s="452"/>
      <c r="W36" s="452"/>
      <c r="X36" s="452"/>
      <c r="Y36" s="452"/>
      <c r="Z36" s="452"/>
      <c r="AA36" s="453"/>
      <c r="AB36" s="451" t="str">
        <f t="shared" si="1"/>
        <v>Human Resources</v>
      </c>
      <c r="AC36" s="452"/>
      <c r="AD36" s="452"/>
      <c r="AE36" s="452"/>
      <c r="AF36" s="452"/>
      <c r="AG36" s="452"/>
      <c r="AH36" s="452"/>
      <c r="AI36" s="452"/>
      <c r="AJ36" s="452"/>
      <c r="AK36" s="452"/>
      <c r="AL36" s="452"/>
      <c r="AM36" s="452"/>
      <c r="AN36" s="453"/>
      <c r="AO36" s="431" t="str">
        <f t="shared" si="2"/>
        <v>Human Resources</v>
      </c>
      <c r="AP36" s="431"/>
      <c r="AQ36" s="431"/>
      <c r="AR36" s="431"/>
      <c r="AS36" s="431"/>
      <c r="AT36" s="431"/>
      <c r="AU36" s="431"/>
      <c r="AV36" s="431"/>
      <c r="AW36" s="431"/>
      <c r="AX36" s="431"/>
      <c r="AY36" s="431"/>
      <c r="AZ36" s="431"/>
      <c r="BA36" s="431"/>
      <c r="BB36" s="431"/>
      <c r="BC36" s="431"/>
      <c r="BD36" s="431"/>
      <c r="BE36" s="270">
        <f>SUM(BE37:BE45)</f>
        <v>0</v>
      </c>
    </row>
    <row r="37" spans="2:57" x14ac:dyDescent="0.25">
      <c r="B37" s="249"/>
      <c r="C37" s="229"/>
      <c r="D37" s="229"/>
      <c r="E37" s="229"/>
      <c r="F37" s="229"/>
      <c r="G37" s="229"/>
      <c r="H37" s="229"/>
      <c r="I37" s="229"/>
      <c r="J37" s="229"/>
      <c r="K37" s="229"/>
      <c r="L37" s="229"/>
      <c r="M37" s="229"/>
      <c r="N37" s="230"/>
      <c r="O37" s="220">
        <f t="shared" si="0"/>
        <v>0</v>
      </c>
      <c r="P37" s="225"/>
      <c r="Q37" s="223"/>
      <c r="R37" s="223"/>
      <c r="S37" s="223"/>
      <c r="T37" s="223"/>
      <c r="U37" s="223"/>
      <c r="V37" s="223"/>
      <c r="W37" s="223"/>
      <c r="X37" s="223"/>
      <c r="Y37" s="223"/>
      <c r="Z37" s="223"/>
      <c r="AA37" s="223"/>
      <c r="AB37" s="220">
        <f t="shared" si="1"/>
        <v>0</v>
      </c>
      <c r="AC37" s="223"/>
      <c r="AD37" s="223"/>
      <c r="AE37" s="223"/>
      <c r="AF37" s="223"/>
      <c r="AG37" s="223"/>
      <c r="AH37" s="223"/>
      <c r="AI37" s="223"/>
      <c r="AJ37" s="223"/>
      <c r="AK37" s="223"/>
      <c r="AL37" s="223"/>
      <c r="AM37" s="223"/>
      <c r="AN37" s="223"/>
      <c r="AO37" s="220">
        <f t="shared" si="2"/>
        <v>0</v>
      </c>
      <c r="AP37" s="223"/>
      <c r="AQ37" s="223"/>
      <c r="AR37" s="223"/>
      <c r="AS37" s="223"/>
      <c r="AT37" s="223"/>
      <c r="AU37" s="223"/>
      <c r="AV37" s="223"/>
      <c r="AW37" s="223"/>
      <c r="AX37" s="223"/>
      <c r="AY37" s="223"/>
      <c r="AZ37" s="223"/>
      <c r="BA37" s="223"/>
      <c r="BB37" s="223"/>
      <c r="BC37" s="223"/>
      <c r="BD37" s="223"/>
      <c r="BE37" s="271">
        <f t="shared" ref="BE37:BE45" si="7">SUM(C37:N37)+SUM(P37:AA37)+SUM(AC37:AN37)+SUM(AP37:BD37)</f>
        <v>0</v>
      </c>
    </row>
    <row r="38" spans="2:57" x14ac:dyDescent="0.25">
      <c r="B38" s="249"/>
      <c r="C38" s="229"/>
      <c r="D38" s="229"/>
      <c r="E38" s="229"/>
      <c r="F38" s="229"/>
      <c r="G38" s="229"/>
      <c r="H38" s="229"/>
      <c r="I38" s="229"/>
      <c r="J38" s="229"/>
      <c r="K38" s="229"/>
      <c r="L38" s="229"/>
      <c r="M38" s="229"/>
      <c r="N38" s="230"/>
      <c r="O38" s="220">
        <f t="shared" ref="O38:O65" si="8">B38</f>
        <v>0</v>
      </c>
      <c r="P38" s="231"/>
      <c r="Q38" s="229"/>
      <c r="R38" s="229"/>
      <c r="S38" s="229"/>
      <c r="T38" s="229"/>
      <c r="U38" s="229"/>
      <c r="V38" s="229"/>
      <c r="W38" s="229"/>
      <c r="X38" s="229"/>
      <c r="Y38" s="229"/>
      <c r="Z38" s="229"/>
      <c r="AA38" s="229"/>
      <c r="AB38" s="220">
        <f t="shared" ref="AB38:AB65" si="9">B38</f>
        <v>0</v>
      </c>
      <c r="AC38" s="229"/>
      <c r="AD38" s="229"/>
      <c r="AE38" s="229"/>
      <c r="AF38" s="229"/>
      <c r="AG38" s="229"/>
      <c r="AH38" s="229"/>
      <c r="AI38" s="229"/>
      <c r="AJ38" s="229"/>
      <c r="AK38" s="229"/>
      <c r="AL38" s="229"/>
      <c r="AM38" s="229"/>
      <c r="AN38" s="229"/>
      <c r="AO38" s="220">
        <f t="shared" si="2"/>
        <v>0</v>
      </c>
      <c r="AP38" s="229"/>
      <c r="AQ38" s="229"/>
      <c r="AR38" s="229"/>
      <c r="AS38" s="229"/>
      <c r="AT38" s="229"/>
      <c r="AU38" s="229"/>
      <c r="AV38" s="229"/>
      <c r="AW38" s="229"/>
      <c r="AX38" s="229"/>
      <c r="AY38" s="229"/>
      <c r="AZ38" s="229"/>
      <c r="BA38" s="229"/>
      <c r="BB38" s="229"/>
      <c r="BC38" s="229"/>
      <c r="BD38" s="229"/>
      <c r="BE38" s="271">
        <f t="shared" si="7"/>
        <v>0</v>
      </c>
    </row>
    <row r="39" spans="2:57" x14ac:dyDescent="0.25">
      <c r="B39" s="249"/>
      <c r="C39" s="229"/>
      <c r="D39" s="229"/>
      <c r="E39" s="229"/>
      <c r="F39" s="229"/>
      <c r="G39" s="229"/>
      <c r="H39" s="229"/>
      <c r="I39" s="229"/>
      <c r="J39" s="229"/>
      <c r="K39" s="229"/>
      <c r="L39" s="229"/>
      <c r="M39" s="229"/>
      <c r="N39" s="230"/>
      <c r="O39" s="220">
        <f t="shared" si="8"/>
        <v>0</v>
      </c>
      <c r="P39" s="231"/>
      <c r="Q39" s="229"/>
      <c r="R39" s="229"/>
      <c r="S39" s="229"/>
      <c r="T39" s="229"/>
      <c r="U39" s="229"/>
      <c r="V39" s="229"/>
      <c r="W39" s="229"/>
      <c r="X39" s="229"/>
      <c r="Y39" s="229"/>
      <c r="Z39" s="229"/>
      <c r="AA39" s="229"/>
      <c r="AB39" s="220">
        <f t="shared" si="9"/>
        <v>0</v>
      </c>
      <c r="AC39" s="229"/>
      <c r="AD39" s="229"/>
      <c r="AE39" s="229"/>
      <c r="AF39" s="229"/>
      <c r="AG39" s="229"/>
      <c r="AH39" s="229"/>
      <c r="AI39" s="229"/>
      <c r="AJ39" s="229"/>
      <c r="AK39" s="229"/>
      <c r="AL39" s="229"/>
      <c r="AM39" s="229"/>
      <c r="AN39" s="229"/>
      <c r="AO39" s="220">
        <f t="shared" si="2"/>
        <v>0</v>
      </c>
      <c r="AP39" s="229"/>
      <c r="AQ39" s="229"/>
      <c r="AR39" s="229"/>
      <c r="AS39" s="229"/>
      <c r="AT39" s="229"/>
      <c r="AU39" s="229"/>
      <c r="AV39" s="229"/>
      <c r="AW39" s="229"/>
      <c r="AX39" s="229"/>
      <c r="AY39" s="229"/>
      <c r="AZ39" s="229"/>
      <c r="BA39" s="229"/>
      <c r="BB39" s="229"/>
      <c r="BC39" s="229"/>
      <c r="BD39" s="229"/>
      <c r="BE39" s="271">
        <f t="shared" si="7"/>
        <v>0</v>
      </c>
    </row>
    <row r="40" spans="2:57" x14ac:dyDescent="0.25">
      <c r="B40" s="249"/>
      <c r="C40" s="229"/>
      <c r="D40" s="229"/>
      <c r="E40" s="229"/>
      <c r="F40" s="229"/>
      <c r="G40" s="229"/>
      <c r="H40" s="229"/>
      <c r="I40" s="229"/>
      <c r="J40" s="229"/>
      <c r="K40" s="229"/>
      <c r="L40" s="229"/>
      <c r="M40" s="229"/>
      <c r="N40" s="230"/>
      <c r="O40" s="220">
        <f t="shared" si="8"/>
        <v>0</v>
      </c>
      <c r="P40" s="231"/>
      <c r="Q40" s="229"/>
      <c r="R40" s="229"/>
      <c r="S40" s="229"/>
      <c r="T40" s="229"/>
      <c r="U40" s="229"/>
      <c r="V40" s="229"/>
      <c r="W40" s="229"/>
      <c r="X40" s="229"/>
      <c r="Y40" s="229"/>
      <c r="Z40" s="229"/>
      <c r="AA40" s="229"/>
      <c r="AB40" s="220">
        <f t="shared" si="9"/>
        <v>0</v>
      </c>
      <c r="AC40" s="229"/>
      <c r="AD40" s="229"/>
      <c r="AE40" s="229"/>
      <c r="AF40" s="229"/>
      <c r="AG40" s="229"/>
      <c r="AH40" s="229"/>
      <c r="AI40" s="229"/>
      <c r="AJ40" s="229"/>
      <c r="AK40" s="229"/>
      <c r="AL40" s="229"/>
      <c r="AM40" s="229"/>
      <c r="AN40" s="229"/>
      <c r="AO40" s="220">
        <f t="shared" si="2"/>
        <v>0</v>
      </c>
      <c r="AP40" s="229"/>
      <c r="AQ40" s="229"/>
      <c r="AR40" s="229"/>
      <c r="AS40" s="229"/>
      <c r="AT40" s="229"/>
      <c r="AU40" s="229"/>
      <c r="AV40" s="229"/>
      <c r="AW40" s="229"/>
      <c r="AX40" s="229"/>
      <c r="AY40" s="229"/>
      <c r="AZ40" s="229"/>
      <c r="BA40" s="229"/>
      <c r="BB40" s="229"/>
      <c r="BC40" s="229"/>
      <c r="BD40" s="229"/>
      <c r="BE40" s="271">
        <f t="shared" si="7"/>
        <v>0</v>
      </c>
    </row>
    <row r="41" spans="2:57" x14ac:dyDescent="0.25">
      <c r="B41" s="249"/>
      <c r="C41" s="229"/>
      <c r="D41" s="229"/>
      <c r="E41" s="229"/>
      <c r="F41" s="229"/>
      <c r="G41" s="229"/>
      <c r="H41" s="229"/>
      <c r="I41" s="229"/>
      <c r="J41" s="229"/>
      <c r="K41" s="229"/>
      <c r="L41" s="229"/>
      <c r="M41" s="229"/>
      <c r="N41" s="230"/>
      <c r="O41" s="220">
        <f t="shared" si="8"/>
        <v>0</v>
      </c>
      <c r="P41" s="231"/>
      <c r="Q41" s="229"/>
      <c r="R41" s="229"/>
      <c r="S41" s="229"/>
      <c r="T41" s="229"/>
      <c r="U41" s="229"/>
      <c r="V41" s="229"/>
      <c r="W41" s="229"/>
      <c r="X41" s="229"/>
      <c r="Y41" s="229"/>
      <c r="Z41" s="229"/>
      <c r="AA41" s="229"/>
      <c r="AB41" s="220">
        <f t="shared" si="9"/>
        <v>0</v>
      </c>
      <c r="AC41" s="229"/>
      <c r="AD41" s="229"/>
      <c r="AE41" s="229"/>
      <c r="AF41" s="229"/>
      <c r="AG41" s="229"/>
      <c r="AH41" s="229"/>
      <c r="AI41" s="229"/>
      <c r="AJ41" s="229"/>
      <c r="AK41" s="229"/>
      <c r="AL41" s="229"/>
      <c r="AM41" s="229"/>
      <c r="AN41" s="229"/>
      <c r="AO41" s="220">
        <f t="shared" si="2"/>
        <v>0</v>
      </c>
      <c r="AP41" s="229"/>
      <c r="AQ41" s="229"/>
      <c r="AR41" s="229"/>
      <c r="AS41" s="229"/>
      <c r="AT41" s="229"/>
      <c r="AU41" s="229"/>
      <c r="AV41" s="229"/>
      <c r="AW41" s="229"/>
      <c r="AX41" s="229"/>
      <c r="AY41" s="229"/>
      <c r="AZ41" s="229"/>
      <c r="BA41" s="229"/>
      <c r="BB41" s="229"/>
      <c r="BC41" s="229"/>
      <c r="BD41" s="229"/>
      <c r="BE41" s="271">
        <f t="shared" si="7"/>
        <v>0</v>
      </c>
    </row>
    <row r="42" spans="2:57" x14ac:dyDescent="0.25">
      <c r="B42" s="249"/>
      <c r="C42" s="229"/>
      <c r="D42" s="229"/>
      <c r="E42" s="229"/>
      <c r="F42" s="229"/>
      <c r="G42" s="229"/>
      <c r="H42" s="229"/>
      <c r="I42" s="229"/>
      <c r="J42" s="229"/>
      <c r="K42" s="229"/>
      <c r="L42" s="229"/>
      <c r="M42" s="229"/>
      <c r="N42" s="230"/>
      <c r="O42" s="220">
        <f t="shared" si="8"/>
        <v>0</v>
      </c>
      <c r="P42" s="231"/>
      <c r="Q42" s="229"/>
      <c r="R42" s="229"/>
      <c r="S42" s="229"/>
      <c r="T42" s="229"/>
      <c r="U42" s="229"/>
      <c r="V42" s="229"/>
      <c r="W42" s="229"/>
      <c r="X42" s="229"/>
      <c r="Y42" s="229"/>
      <c r="Z42" s="229"/>
      <c r="AA42" s="229"/>
      <c r="AB42" s="220">
        <f t="shared" si="9"/>
        <v>0</v>
      </c>
      <c r="AC42" s="229"/>
      <c r="AD42" s="229"/>
      <c r="AE42" s="229"/>
      <c r="AF42" s="229"/>
      <c r="AG42" s="229"/>
      <c r="AH42" s="229"/>
      <c r="AI42" s="229"/>
      <c r="AJ42" s="229"/>
      <c r="AK42" s="229"/>
      <c r="AL42" s="229"/>
      <c r="AM42" s="229"/>
      <c r="AN42" s="229"/>
      <c r="AO42" s="220">
        <f t="shared" si="2"/>
        <v>0</v>
      </c>
      <c r="AP42" s="229"/>
      <c r="AQ42" s="229"/>
      <c r="AR42" s="229"/>
      <c r="AS42" s="229"/>
      <c r="AT42" s="229"/>
      <c r="AU42" s="229"/>
      <c r="AV42" s="229"/>
      <c r="AW42" s="229"/>
      <c r="AX42" s="229"/>
      <c r="AY42" s="229"/>
      <c r="AZ42" s="229"/>
      <c r="BA42" s="229"/>
      <c r="BB42" s="229"/>
      <c r="BC42" s="229"/>
      <c r="BD42" s="229"/>
      <c r="BE42" s="271">
        <f t="shared" si="7"/>
        <v>0</v>
      </c>
    </row>
    <row r="43" spans="2:57" x14ac:dyDescent="0.25">
      <c r="B43" s="249"/>
      <c r="C43" s="229"/>
      <c r="D43" s="229"/>
      <c r="E43" s="229"/>
      <c r="F43" s="229"/>
      <c r="G43" s="229"/>
      <c r="H43" s="229"/>
      <c r="I43" s="229"/>
      <c r="J43" s="229"/>
      <c r="K43" s="229"/>
      <c r="L43" s="229"/>
      <c r="M43" s="229"/>
      <c r="N43" s="230"/>
      <c r="O43" s="220">
        <f t="shared" si="8"/>
        <v>0</v>
      </c>
      <c r="P43" s="231"/>
      <c r="Q43" s="229"/>
      <c r="R43" s="229"/>
      <c r="S43" s="229"/>
      <c r="T43" s="229"/>
      <c r="U43" s="229"/>
      <c r="V43" s="229"/>
      <c r="W43" s="229"/>
      <c r="X43" s="229"/>
      <c r="Y43" s="229"/>
      <c r="Z43" s="229"/>
      <c r="AA43" s="229"/>
      <c r="AB43" s="220">
        <f t="shared" si="9"/>
        <v>0</v>
      </c>
      <c r="AC43" s="229"/>
      <c r="AD43" s="229"/>
      <c r="AE43" s="229"/>
      <c r="AF43" s="229"/>
      <c r="AG43" s="229"/>
      <c r="AH43" s="229"/>
      <c r="AI43" s="229"/>
      <c r="AJ43" s="229"/>
      <c r="AK43" s="229"/>
      <c r="AL43" s="229"/>
      <c r="AM43" s="229"/>
      <c r="AN43" s="229"/>
      <c r="AO43" s="220">
        <f t="shared" si="2"/>
        <v>0</v>
      </c>
      <c r="AP43" s="229"/>
      <c r="AQ43" s="229"/>
      <c r="AR43" s="229"/>
      <c r="AS43" s="229"/>
      <c r="AT43" s="229"/>
      <c r="AU43" s="229"/>
      <c r="AV43" s="229"/>
      <c r="AW43" s="229"/>
      <c r="AX43" s="229"/>
      <c r="AY43" s="229"/>
      <c r="AZ43" s="229"/>
      <c r="BA43" s="229"/>
      <c r="BB43" s="229"/>
      <c r="BC43" s="229"/>
      <c r="BD43" s="229"/>
      <c r="BE43" s="271">
        <f t="shared" si="7"/>
        <v>0</v>
      </c>
    </row>
    <row r="44" spans="2:57" x14ac:dyDescent="0.25">
      <c r="B44" s="249"/>
      <c r="C44" s="229"/>
      <c r="D44" s="229"/>
      <c r="E44" s="229"/>
      <c r="F44" s="229"/>
      <c r="G44" s="229"/>
      <c r="H44" s="229"/>
      <c r="I44" s="229"/>
      <c r="J44" s="229"/>
      <c r="K44" s="229"/>
      <c r="L44" s="229"/>
      <c r="M44" s="229"/>
      <c r="N44" s="230"/>
      <c r="O44" s="220">
        <f t="shared" si="8"/>
        <v>0</v>
      </c>
      <c r="P44" s="231"/>
      <c r="Q44" s="229"/>
      <c r="R44" s="229"/>
      <c r="S44" s="229"/>
      <c r="T44" s="229"/>
      <c r="U44" s="229"/>
      <c r="V44" s="229"/>
      <c r="W44" s="229"/>
      <c r="X44" s="229"/>
      <c r="Y44" s="229"/>
      <c r="Z44" s="229"/>
      <c r="AA44" s="229"/>
      <c r="AB44" s="220">
        <f t="shared" si="9"/>
        <v>0</v>
      </c>
      <c r="AC44" s="229"/>
      <c r="AD44" s="229"/>
      <c r="AE44" s="229"/>
      <c r="AF44" s="229"/>
      <c r="AG44" s="229"/>
      <c r="AH44" s="229"/>
      <c r="AI44" s="229"/>
      <c r="AJ44" s="229"/>
      <c r="AK44" s="229"/>
      <c r="AL44" s="229"/>
      <c r="AM44" s="229"/>
      <c r="AN44" s="229"/>
      <c r="AO44" s="220">
        <f t="shared" si="2"/>
        <v>0</v>
      </c>
      <c r="AP44" s="229"/>
      <c r="AQ44" s="229"/>
      <c r="AR44" s="229"/>
      <c r="AS44" s="229"/>
      <c r="AT44" s="229"/>
      <c r="AU44" s="229"/>
      <c r="AV44" s="229"/>
      <c r="AW44" s="229"/>
      <c r="AX44" s="229"/>
      <c r="AY44" s="229"/>
      <c r="AZ44" s="229"/>
      <c r="BA44" s="229"/>
      <c r="BB44" s="229"/>
      <c r="BC44" s="229"/>
      <c r="BD44" s="229"/>
      <c r="BE44" s="271">
        <f t="shared" si="7"/>
        <v>0</v>
      </c>
    </row>
    <row r="45" spans="2:57" x14ac:dyDescent="0.25">
      <c r="B45" s="249"/>
      <c r="C45" s="229"/>
      <c r="D45" s="229"/>
      <c r="E45" s="229"/>
      <c r="F45" s="229"/>
      <c r="G45" s="229"/>
      <c r="H45" s="229"/>
      <c r="I45" s="229"/>
      <c r="J45" s="229"/>
      <c r="K45" s="229"/>
      <c r="L45" s="229"/>
      <c r="M45" s="229"/>
      <c r="N45" s="230"/>
      <c r="O45" s="220">
        <f t="shared" si="8"/>
        <v>0</v>
      </c>
      <c r="P45" s="231"/>
      <c r="Q45" s="229"/>
      <c r="R45" s="229"/>
      <c r="S45" s="229"/>
      <c r="T45" s="229"/>
      <c r="U45" s="229"/>
      <c r="V45" s="229"/>
      <c r="W45" s="229"/>
      <c r="X45" s="229"/>
      <c r="Y45" s="229"/>
      <c r="Z45" s="229"/>
      <c r="AA45" s="229"/>
      <c r="AB45" s="220">
        <f t="shared" si="9"/>
        <v>0</v>
      </c>
      <c r="AC45" s="229"/>
      <c r="AD45" s="229"/>
      <c r="AE45" s="229"/>
      <c r="AF45" s="229"/>
      <c r="AG45" s="229"/>
      <c r="AH45" s="229"/>
      <c r="AI45" s="229"/>
      <c r="AJ45" s="229"/>
      <c r="AK45" s="229"/>
      <c r="AL45" s="229"/>
      <c r="AM45" s="229"/>
      <c r="AN45" s="229"/>
      <c r="AO45" s="220">
        <f t="shared" si="2"/>
        <v>0</v>
      </c>
      <c r="AP45" s="229"/>
      <c r="AQ45" s="229"/>
      <c r="AR45" s="229"/>
      <c r="AS45" s="229"/>
      <c r="AT45" s="229"/>
      <c r="AU45" s="229"/>
      <c r="AV45" s="229"/>
      <c r="AW45" s="229"/>
      <c r="AX45" s="229"/>
      <c r="AY45" s="229"/>
      <c r="AZ45" s="229"/>
      <c r="BA45" s="229"/>
      <c r="BB45" s="229"/>
      <c r="BC45" s="229"/>
      <c r="BD45" s="229"/>
      <c r="BE45" s="271">
        <f t="shared" si="7"/>
        <v>0</v>
      </c>
    </row>
    <row r="46" spans="2:57" x14ac:dyDescent="0.25">
      <c r="B46" s="454" t="s">
        <v>490</v>
      </c>
      <c r="C46" s="431"/>
      <c r="D46" s="431"/>
      <c r="E46" s="431"/>
      <c r="F46" s="431"/>
      <c r="G46" s="431"/>
      <c r="H46" s="431"/>
      <c r="I46" s="431"/>
      <c r="J46" s="431"/>
      <c r="K46" s="431"/>
      <c r="L46" s="431"/>
      <c r="M46" s="431"/>
      <c r="N46" s="431"/>
      <c r="O46" s="451" t="str">
        <f t="shared" si="8"/>
        <v>Budget Management</v>
      </c>
      <c r="P46" s="452"/>
      <c r="Q46" s="452"/>
      <c r="R46" s="452"/>
      <c r="S46" s="452"/>
      <c r="T46" s="452"/>
      <c r="U46" s="452"/>
      <c r="V46" s="452"/>
      <c r="W46" s="452"/>
      <c r="X46" s="452"/>
      <c r="Y46" s="452"/>
      <c r="Z46" s="452"/>
      <c r="AA46" s="453"/>
      <c r="AB46" s="451" t="str">
        <f t="shared" si="9"/>
        <v>Budget Management</v>
      </c>
      <c r="AC46" s="452"/>
      <c r="AD46" s="452"/>
      <c r="AE46" s="452"/>
      <c r="AF46" s="452"/>
      <c r="AG46" s="452"/>
      <c r="AH46" s="452"/>
      <c r="AI46" s="452"/>
      <c r="AJ46" s="452"/>
      <c r="AK46" s="452"/>
      <c r="AL46" s="452"/>
      <c r="AM46" s="452"/>
      <c r="AN46" s="453"/>
      <c r="AO46" s="431" t="str">
        <f t="shared" si="2"/>
        <v>Budget Management</v>
      </c>
      <c r="AP46" s="431"/>
      <c r="AQ46" s="431"/>
      <c r="AR46" s="431"/>
      <c r="AS46" s="431"/>
      <c r="AT46" s="431"/>
      <c r="AU46" s="431"/>
      <c r="AV46" s="431"/>
      <c r="AW46" s="431"/>
      <c r="AX46" s="431"/>
      <c r="AY46" s="431"/>
      <c r="AZ46" s="431"/>
      <c r="BA46" s="431"/>
      <c r="BB46" s="431"/>
      <c r="BC46" s="431"/>
      <c r="BD46" s="431"/>
      <c r="BE46" s="270">
        <f>SUM(BE47:BE55)</f>
        <v>0</v>
      </c>
    </row>
    <row r="47" spans="2:57" x14ac:dyDescent="0.25">
      <c r="B47" s="249"/>
      <c r="C47" s="229"/>
      <c r="D47" s="229"/>
      <c r="E47" s="229"/>
      <c r="F47" s="229"/>
      <c r="G47" s="229"/>
      <c r="H47" s="229"/>
      <c r="I47" s="229"/>
      <c r="J47" s="229"/>
      <c r="K47" s="229"/>
      <c r="L47" s="229"/>
      <c r="M47" s="229"/>
      <c r="N47" s="230"/>
      <c r="O47" s="220">
        <f t="shared" si="8"/>
        <v>0</v>
      </c>
      <c r="P47" s="225"/>
      <c r="Q47" s="223"/>
      <c r="R47" s="223"/>
      <c r="S47" s="223"/>
      <c r="T47" s="223"/>
      <c r="U47" s="223"/>
      <c r="V47" s="223"/>
      <c r="W47" s="223"/>
      <c r="X47" s="223"/>
      <c r="Y47" s="223"/>
      <c r="Z47" s="223"/>
      <c r="AA47" s="223"/>
      <c r="AB47" s="220">
        <f t="shared" si="9"/>
        <v>0</v>
      </c>
      <c r="AC47" s="223"/>
      <c r="AD47" s="223"/>
      <c r="AE47" s="223"/>
      <c r="AF47" s="223"/>
      <c r="AG47" s="223"/>
      <c r="AH47" s="223"/>
      <c r="AI47" s="223"/>
      <c r="AJ47" s="223"/>
      <c r="AK47" s="223"/>
      <c r="AL47" s="223"/>
      <c r="AM47" s="223"/>
      <c r="AN47" s="223"/>
      <c r="AO47" s="220">
        <f t="shared" si="2"/>
        <v>0</v>
      </c>
      <c r="AP47" s="223"/>
      <c r="AQ47" s="223"/>
      <c r="AR47" s="223"/>
      <c r="AS47" s="223"/>
      <c r="AT47" s="223"/>
      <c r="AU47" s="223"/>
      <c r="AV47" s="223"/>
      <c r="AW47" s="223"/>
      <c r="AX47" s="223"/>
      <c r="AY47" s="223"/>
      <c r="AZ47" s="223"/>
      <c r="BA47" s="223"/>
      <c r="BB47" s="223"/>
      <c r="BC47" s="223"/>
      <c r="BD47" s="223"/>
      <c r="BE47" s="271">
        <f t="shared" ref="BE47:BE55" si="10">SUM(C47:N47)+SUM(P47:AA47)+SUM(AC47:AN47)+SUM(AP47:BD47)</f>
        <v>0</v>
      </c>
    </row>
    <row r="48" spans="2:57" x14ac:dyDescent="0.25">
      <c r="B48" s="249"/>
      <c r="C48" s="229"/>
      <c r="D48" s="229"/>
      <c r="E48" s="229"/>
      <c r="F48" s="229"/>
      <c r="G48" s="229"/>
      <c r="H48" s="229"/>
      <c r="I48" s="229"/>
      <c r="J48" s="229"/>
      <c r="K48" s="229"/>
      <c r="L48" s="229"/>
      <c r="M48" s="229"/>
      <c r="N48" s="230"/>
      <c r="O48" s="220">
        <f t="shared" si="8"/>
        <v>0</v>
      </c>
      <c r="P48" s="231"/>
      <c r="Q48" s="229"/>
      <c r="R48" s="229"/>
      <c r="S48" s="229"/>
      <c r="T48" s="229"/>
      <c r="U48" s="229"/>
      <c r="V48" s="229"/>
      <c r="W48" s="229"/>
      <c r="X48" s="229"/>
      <c r="Y48" s="229"/>
      <c r="Z48" s="229"/>
      <c r="AA48" s="229"/>
      <c r="AB48" s="220">
        <f t="shared" si="9"/>
        <v>0</v>
      </c>
      <c r="AC48" s="229"/>
      <c r="AD48" s="229"/>
      <c r="AE48" s="229"/>
      <c r="AF48" s="229"/>
      <c r="AG48" s="229"/>
      <c r="AH48" s="229"/>
      <c r="AI48" s="229"/>
      <c r="AJ48" s="229"/>
      <c r="AK48" s="229"/>
      <c r="AL48" s="229"/>
      <c r="AM48" s="229"/>
      <c r="AN48" s="229"/>
      <c r="AO48" s="220">
        <f t="shared" si="2"/>
        <v>0</v>
      </c>
      <c r="AP48" s="229"/>
      <c r="AQ48" s="229"/>
      <c r="AR48" s="229"/>
      <c r="AS48" s="229"/>
      <c r="AT48" s="229"/>
      <c r="AU48" s="229"/>
      <c r="AV48" s="229"/>
      <c r="AW48" s="229"/>
      <c r="AX48" s="229"/>
      <c r="AY48" s="229"/>
      <c r="AZ48" s="229"/>
      <c r="BA48" s="229"/>
      <c r="BB48" s="229"/>
      <c r="BC48" s="229"/>
      <c r="BD48" s="229"/>
      <c r="BE48" s="271">
        <f t="shared" si="10"/>
        <v>0</v>
      </c>
    </row>
    <row r="49" spans="1:57" x14ac:dyDescent="0.25">
      <c r="B49" s="249"/>
      <c r="C49" s="229"/>
      <c r="D49" s="229"/>
      <c r="E49" s="229"/>
      <c r="F49" s="229"/>
      <c r="G49" s="229"/>
      <c r="H49" s="229"/>
      <c r="I49" s="229"/>
      <c r="J49" s="229"/>
      <c r="K49" s="229"/>
      <c r="L49" s="229"/>
      <c r="M49" s="229"/>
      <c r="N49" s="230"/>
      <c r="O49" s="220">
        <f t="shared" si="8"/>
        <v>0</v>
      </c>
      <c r="P49" s="231"/>
      <c r="Q49" s="229"/>
      <c r="R49" s="229"/>
      <c r="S49" s="229"/>
      <c r="T49" s="229"/>
      <c r="U49" s="229"/>
      <c r="V49" s="229"/>
      <c r="W49" s="229"/>
      <c r="X49" s="229"/>
      <c r="Y49" s="229"/>
      <c r="Z49" s="229"/>
      <c r="AA49" s="229"/>
      <c r="AB49" s="220">
        <f t="shared" si="9"/>
        <v>0</v>
      </c>
      <c r="AC49" s="229"/>
      <c r="AD49" s="229"/>
      <c r="AE49" s="229"/>
      <c r="AF49" s="229"/>
      <c r="AG49" s="229"/>
      <c r="AH49" s="229"/>
      <c r="AI49" s="229"/>
      <c r="AJ49" s="229"/>
      <c r="AK49" s="229"/>
      <c r="AL49" s="229"/>
      <c r="AM49" s="229"/>
      <c r="AN49" s="229"/>
      <c r="AO49" s="220">
        <f t="shared" si="2"/>
        <v>0</v>
      </c>
      <c r="AP49" s="229"/>
      <c r="AQ49" s="229"/>
      <c r="AR49" s="229"/>
      <c r="AS49" s="229"/>
      <c r="AT49" s="229"/>
      <c r="AU49" s="229"/>
      <c r="AV49" s="229"/>
      <c r="AW49" s="229"/>
      <c r="AX49" s="229"/>
      <c r="AY49" s="229"/>
      <c r="AZ49" s="229"/>
      <c r="BA49" s="229"/>
      <c r="BB49" s="229"/>
      <c r="BC49" s="229"/>
      <c r="BD49" s="229"/>
      <c r="BE49" s="271">
        <f t="shared" si="10"/>
        <v>0</v>
      </c>
    </row>
    <row r="50" spans="1:57" x14ac:dyDescent="0.25">
      <c r="B50" s="249"/>
      <c r="C50" s="229"/>
      <c r="D50" s="229"/>
      <c r="E50" s="229"/>
      <c r="F50" s="229"/>
      <c r="G50" s="229"/>
      <c r="H50" s="229"/>
      <c r="I50" s="229"/>
      <c r="J50" s="229"/>
      <c r="K50" s="229"/>
      <c r="L50" s="229"/>
      <c r="M50" s="229"/>
      <c r="N50" s="230"/>
      <c r="O50" s="220">
        <f t="shared" si="8"/>
        <v>0</v>
      </c>
      <c r="P50" s="231"/>
      <c r="Q50" s="229"/>
      <c r="R50" s="229"/>
      <c r="S50" s="229"/>
      <c r="T50" s="229"/>
      <c r="U50" s="229"/>
      <c r="V50" s="229"/>
      <c r="W50" s="229"/>
      <c r="X50" s="229"/>
      <c r="Y50" s="229"/>
      <c r="Z50" s="229"/>
      <c r="AA50" s="229"/>
      <c r="AB50" s="220">
        <f t="shared" si="9"/>
        <v>0</v>
      </c>
      <c r="AC50" s="229"/>
      <c r="AD50" s="229"/>
      <c r="AE50" s="229"/>
      <c r="AF50" s="229"/>
      <c r="AG50" s="229"/>
      <c r="AH50" s="229"/>
      <c r="AI50" s="229"/>
      <c r="AJ50" s="229"/>
      <c r="AK50" s="229"/>
      <c r="AL50" s="229"/>
      <c r="AM50" s="229"/>
      <c r="AN50" s="229"/>
      <c r="AO50" s="220">
        <f t="shared" si="2"/>
        <v>0</v>
      </c>
      <c r="AP50" s="229"/>
      <c r="AQ50" s="229"/>
      <c r="AR50" s="229"/>
      <c r="AS50" s="229"/>
      <c r="AT50" s="229"/>
      <c r="AU50" s="229"/>
      <c r="AV50" s="229"/>
      <c r="AW50" s="229"/>
      <c r="AX50" s="229"/>
      <c r="AY50" s="229"/>
      <c r="AZ50" s="229"/>
      <c r="BA50" s="229"/>
      <c r="BB50" s="229"/>
      <c r="BC50" s="229"/>
      <c r="BD50" s="229"/>
      <c r="BE50" s="271">
        <f t="shared" si="10"/>
        <v>0</v>
      </c>
    </row>
    <row r="51" spans="1:57" x14ac:dyDescent="0.25">
      <c r="B51" s="249"/>
      <c r="C51" s="229"/>
      <c r="D51" s="229"/>
      <c r="E51" s="229"/>
      <c r="F51" s="229"/>
      <c r="G51" s="229"/>
      <c r="H51" s="229"/>
      <c r="I51" s="229"/>
      <c r="J51" s="229"/>
      <c r="K51" s="229"/>
      <c r="L51" s="229"/>
      <c r="M51" s="229"/>
      <c r="N51" s="230"/>
      <c r="O51" s="220">
        <f t="shared" si="8"/>
        <v>0</v>
      </c>
      <c r="P51" s="231"/>
      <c r="Q51" s="229"/>
      <c r="R51" s="229"/>
      <c r="S51" s="229"/>
      <c r="T51" s="229"/>
      <c r="U51" s="229"/>
      <c r="V51" s="229"/>
      <c r="W51" s="229"/>
      <c r="X51" s="229"/>
      <c r="Y51" s="229"/>
      <c r="Z51" s="229"/>
      <c r="AA51" s="229"/>
      <c r="AB51" s="220">
        <f t="shared" si="9"/>
        <v>0</v>
      </c>
      <c r="AC51" s="229"/>
      <c r="AD51" s="229"/>
      <c r="AE51" s="229"/>
      <c r="AF51" s="229"/>
      <c r="AG51" s="229"/>
      <c r="AH51" s="229"/>
      <c r="AI51" s="229"/>
      <c r="AJ51" s="229"/>
      <c r="AK51" s="229"/>
      <c r="AL51" s="229"/>
      <c r="AM51" s="229"/>
      <c r="AN51" s="229"/>
      <c r="AO51" s="220">
        <f t="shared" si="2"/>
        <v>0</v>
      </c>
      <c r="AP51" s="229"/>
      <c r="AQ51" s="229"/>
      <c r="AR51" s="229"/>
      <c r="AS51" s="229"/>
      <c r="AT51" s="229"/>
      <c r="AU51" s="229"/>
      <c r="AV51" s="229"/>
      <c r="AW51" s="229"/>
      <c r="AX51" s="229"/>
      <c r="AY51" s="229"/>
      <c r="AZ51" s="229"/>
      <c r="BA51" s="229"/>
      <c r="BB51" s="229"/>
      <c r="BC51" s="229"/>
      <c r="BD51" s="229"/>
      <c r="BE51" s="271">
        <f t="shared" si="10"/>
        <v>0</v>
      </c>
    </row>
    <row r="52" spans="1:57" x14ac:dyDescent="0.25">
      <c r="B52" s="249"/>
      <c r="C52" s="229"/>
      <c r="D52" s="229"/>
      <c r="E52" s="229"/>
      <c r="F52" s="229"/>
      <c r="G52" s="229"/>
      <c r="H52" s="229"/>
      <c r="I52" s="229"/>
      <c r="J52" s="229"/>
      <c r="K52" s="229"/>
      <c r="L52" s="229"/>
      <c r="M52" s="229"/>
      <c r="N52" s="230"/>
      <c r="O52" s="220">
        <f t="shared" si="8"/>
        <v>0</v>
      </c>
      <c r="P52" s="231"/>
      <c r="Q52" s="229"/>
      <c r="R52" s="229"/>
      <c r="S52" s="229"/>
      <c r="T52" s="229"/>
      <c r="U52" s="229"/>
      <c r="V52" s="229"/>
      <c r="W52" s="229"/>
      <c r="X52" s="229"/>
      <c r="Y52" s="229"/>
      <c r="Z52" s="229"/>
      <c r="AA52" s="229"/>
      <c r="AB52" s="220">
        <f t="shared" si="9"/>
        <v>0</v>
      </c>
      <c r="AC52" s="229"/>
      <c r="AD52" s="229"/>
      <c r="AE52" s="229"/>
      <c r="AF52" s="229"/>
      <c r="AG52" s="229"/>
      <c r="AH52" s="229"/>
      <c r="AI52" s="229"/>
      <c r="AJ52" s="229"/>
      <c r="AK52" s="229"/>
      <c r="AL52" s="229"/>
      <c r="AM52" s="229"/>
      <c r="AN52" s="229"/>
      <c r="AO52" s="220">
        <f t="shared" si="2"/>
        <v>0</v>
      </c>
      <c r="AP52" s="229"/>
      <c r="AQ52" s="229"/>
      <c r="AR52" s="229"/>
      <c r="AS52" s="229"/>
      <c r="AT52" s="229"/>
      <c r="AU52" s="229"/>
      <c r="AV52" s="229"/>
      <c r="AW52" s="229"/>
      <c r="AX52" s="229"/>
      <c r="AY52" s="229"/>
      <c r="AZ52" s="229"/>
      <c r="BA52" s="229"/>
      <c r="BB52" s="229"/>
      <c r="BC52" s="229"/>
      <c r="BD52" s="229"/>
      <c r="BE52" s="271">
        <f t="shared" si="10"/>
        <v>0</v>
      </c>
    </row>
    <row r="53" spans="1:57" x14ac:dyDescent="0.25">
      <c r="B53" s="249"/>
      <c r="C53" s="229"/>
      <c r="D53" s="229"/>
      <c r="E53" s="229"/>
      <c r="F53" s="229"/>
      <c r="G53" s="229"/>
      <c r="H53" s="229"/>
      <c r="I53" s="229"/>
      <c r="J53" s="229"/>
      <c r="K53" s="229"/>
      <c r="L53" s="229"/>
      <c r="M53" s="229"/>
      <c r="N53" s="230"/>
      <c r="O53" s="220">
        <f t="shared" si="8"/>
        <v>0</v>
      </c>
      <c r="P53" s="231"/>
      <c r="Q53" s="229"/>
      <c r="R53" s="229"/>
      <c r="S53" s="229"/>
      <c r="T53" s="229"/>
      <c r="U53" s="229"/>
      <c r="V53" s="229"/>
      <c r="W53" s="229"/>
      <c r="X53" s="229"/>
      <c r="Y53" s="229"/>
      <c r="Z53" s="229"/>
      <c r="AA53" s="229"/>
      <c r="AB53" s="220">
        <f t="shared" si="9"/>
        <v>0</v>
      </c>
      <c r="AC53" s="229"/>
      <c r="AD53" s="229"/>
      <c r="AE53" s="229"/>
      <c r="AF53" s="229"/>
      <c r="AG53" s="229"/>
      <c r="AH53" s="229"/>
      <c r="AI53" s="229"/>
      <c r="AJ53" s="229"/>
      <c r="AK53" s="229"/>
      <c r="AL53" s="229"/>
      <c r="AM53" s="229"/>
      <c r="AN53" s="229"/>
      <c r="AO53" s="220">
        <f t="shared" si="2"/>
        <v>0</v>
      </c>
      <c r="AP53" s="229"/>
      <c r="AQ53" s="229"/>
      <c r="AR53" s="229"/>
      <c r="AS53" s="229"/>
      <c r="AT53" s="229"/>
      <c r="AU53" s="229"/>
      <c r="AV53" s="229"/>
      <c r="AW53" s="229"/>
      <c r="AX53" s="229"/>
      <c r="AY53" s="229"/>
      <c r="AZ53" s="229"/>
      <c r="BA53" s="229"/>
      <c r="BB53" s="229"/>
      <c r="BC53" s="229"/>
      <c r="BD53" s="229"/>
      <c r="BE53" s="271">
        <f t="shared" si="10"/>
        <v>0</v>
      </c>
    </row>
    <row r="54" spans="1:57" x14ac:dyDescent="0.25">
      <c r="B54" s="249"/>
      <c r="C54" s="229"/>
      <c r="D54" s="229"/>
      <c r="E54" s="229"/>
      <c r="F54" s="229"/>
      <c r="G54" s="229"/>
      <c r="H54" s="229"/>
      <c r="I54" s="229"/>
      <c r="J54" s="229"/>
      <c r="K54" s="229"/>
      <c r="L54" s="229"/>
      <c r="M54" s="229"/>
      <c r="N54" s="230"/>
      <c r="O54" s="220">
        <f t="shared" si="8"/>
        <v>0</v>
      </c>
      <c r="P54" s="231"/>
      <c r="Q54" s="229"/>
      <c r="R54" s="229"/>
      <c r="S54" s="229"/>
      <c r="T54" s="229"/>
      <c r="U54" s="229"/>
      <c r="V54" s="229"/>
      <c r="W54" s="229"/>
      <c r="X54" s="229"/>
      <c r="Y54" s="229"/>
      <c r="Z54" s="229"/>
      <c r="AA54" s="229"/>
      <c r="AB54" s="220">
        <f t="shared" si="9"/>
        <v>0</v>
      </c>
      <c r="AC54" s="229"/>
      <c r="AD54" s="229"/>
      <c r="AE54" s="229"/>
      <c r="AF54" s="229"/>
      <c r="AG54" s="229"/>
      <c r="AH54" s="229"/>
      <c r="AI54" s="229"/>
      <c r="AJ54" s="229"/>
      <c r="AK54" s="229"/>
      <c r="AL54" s="229"/>
      <c r="AM54" s="229"/>
      <c r="AN54" s="229"/>
      <c r="AO54" s="220">
        <f t="shared" si="2"/>
        <v>0</v>
      </c>
      <c r="AP54" s="229"/>
      <c r="AQ54" s="229"/>
      <c r="AR54" s="229"/>
      <c r="AS54" s="229"/>
      <c r="AT54" s="229"/>
      <c r="AU54" s="229"/>
      <c r="AV54" s="229"/>
      <c r="AW54" s="229"/>
      <c r="AX54" s="229"/>
      <c r="AY54" s="229"/>
      <c r="AZ54" s="229"/>
      <c r="BA54" s="229"/>
      <c r="BB54" s="229"/>
      <c r="BC54" s="229"/>
      <c r="BD54" s="229"/>
      <c r="BE54" s="271">
        <f t="shared" si="10"/>
        <v>0</v>
      </c>
    </row>
    <row r="55" spans="1:57" x14ac:dyDescent="0.25">
      <c r="B55" s="249"/>
      <c r="C55" s="229"/>
      <c r="D55" s="229"/>
      <c r="E55" s="229"/>
      <c r="F55" s="229"/>
      <c r="G55" s="229"/>
      <c r="H55" s="229"/>
      <c r="I55" s="229"/>
      <c r="J55" s="229"/>
      <c r="K55" s="229"/>
      <c r="L55" s="229"/>
      <c r="M55" s="229"/>
      <c r="N55" s="230"/>
      <c r="O55" s="220">
        <f t="shared" si="8"/>
        <v>0</v>
      </c>
      <c r="P55" s="231"/>
      <c r="Q55" s="229"/>
      <c r="R55" s="229"/>
      <c r="S55" s="229"/>
      <c r="T55" s="229"/>
      <c r="U55" s="229"/>
      <c r="V55" s="229"/>
      <c r="W55" s="229"/>
      <c r="X55" s="229"/>
      <c r="Y55" s="229"/>
      <c r="Z55" s="229"/>
      <c r="AA55" s="229"/>
      <c r="AB55" s="220">
        <f t="shared" si="9"/>
        <v>0</v>
      </c>
      <c r="AC55" s="229"/>
      <c r="AD55" s="229"/>
      <c r="AE55" s="229"/>
      <c r="AF55" s="229"/>
      <c r="AG55" s="229"/>
      <c r="AH55" s="229"/>
      <c r="AI55" s="229"/>
      <c r="AJ55" s="229"/>
      <c r="AK55" s="229"/>
      <c r="AL55" s="229"/>
      <c r="AM55" s="229"/>
      <c r="AN55" s="229"/>
      <c r="AO55" s="220">
        <f t="shared" si="2"/>
        <v>0</v>
      </c>
      <c r="AP55" s="229"/>
      <c r="AQ55" s="229"/>
      <c r="AR55" s="229"/>
      <c r="AS55" s="229"/>
      <c r="AT55" s="229"/>
      <c r="AU55" s="229"/>
      <c r="AV55" s="229"/>
      <c r="AW55" s="229"/>
      <c r="AX55" s="229"/>
      <c r="AY55" s="229"/>
      <c r="AZ55" s="229"/>
      <c r="BA55" s="229"/>
      <c r="BB55" s="229"/>
      <c r="BC55" s="229"/>
      <c r="BD55" s="229"/>
      <c r="BE55" s="271">
        <f t="shared" si="10"/>
        <v>0</v>
      </c>
    </row>
    <row r="56" spans="1:57" x14ac:dyDescent="0.25">
      <c r="B56" s="454" t="s">
        <v>491</v>
      </c>
      <c r="C56" s="431"/>
      <c r="D56" s="431"/>
      <c r="E56" s="431"/>
      <c r="F56" s="431"/>
      <c r="G56" s="431"/>
      <c r="H56" s="431"/>
      <c r="I56" s="431"/>
      <c r="J56" s="431"/>
      <c r="K56" s="431"/>
      <c r="L56" s="431"/>
      <c r="M56" s="431"/>
      <c r="N56" s="431"/>
      <c r="O56" s="451" t="str">
        <f t="shared" si="8"/>
        <v>Additional Roles</v>
      </c>
      <c r="P56" s="452"/>
      <c r="Q56" s="452"/>
      <c r="R56" s="452"/>
      <c r="S56" s="452"/>
      <c r="T56" s="452"/>
      <c r="U56" s="452"/>
      <c r="V56" s="452"/>
      <c r="W56" s="452"/>
      <c r="X56" s="452"/>
      <c r="Y56" s="452"/>
      <c r="Z56" s="452"/>
      <c r="AA56" s="453"/>
      <c r="AB56" s="451" t="str">
        <f t="shared" si="9"/>
        <v>Additional Roles</v>
      </c>
      <c r="AC56" s="452"/>
      <c r="AD56" s="452"/>
      <c r="AE56" s="452"/>
      <c r="AF56" s="452"/>
      <c r="AG56" s="452"/>
      <c r="AH56" s="452"/>
      <c r="AI56" s="452"/>
      <c r="AJ56" s="452"/>
      <c r="AK56" s="452"/>
      <c r="AL56" s="452"/>
      <c r="AM56" s="452"/>
      <c r="AN56" s="453"/>
      <c r="AO56" s="431" t="str">
        <f t="shared" si="2"/>
        <v>Additional Roles</v>
      </c>
      <c r="AP56" s="431"/>
      <c r="AQ56" s="431"/>
      <c r="AR56" s="431"/>
      <c r="AS56" s="431"/>
      <c r="AT56" s="431"/>
      <c r="AU56" s="431"/>
      <c r="AV56" s="431"/>
      <c r="AW56" s="431"/>
      <c r="AX56" s="431"/>
      <c r="AY56" s="431"/>
      <c r="AZ56" s="431"/>
      <c r="BA56" s="431"/>
      <c r="BB56" s="431"/>
      <c r="BC56" s="431"/>
      <c r="BD56" s="431"/>
      <c r="BE56" s="270">
        <f>SUM(BE57:BE65)</f>
        <v>0</v>
      </c>
    </row>
    <row r="57" spans="1:57" x14ac:dyDescent="0.25">
      <c r="B57" s="249"/>
      <c r="C57" s="229"/>
      <c r="D57" s="229"/>
      <c r="E57" s="229"/>
      <c r="F57" s="229"/>
      <c r="G57" s="229"/>
      <c r="H57" s="229"/>
      <c r="I57" s="229"/>
      <c r="J57" s="229"/>
      <c r="K57" s="229"/>
      <c r="L57" s="229"/>
      <c r="M57" s="229"/>
      <c r="N57" s="230"/>
      <c r="O57" s="220">
        <f t="shared" si="8"/>
        <v>0</v>
      </c>
      <c r="P57" s="225"/>
      <c r="Q57" s="223"/>
      <c r="R57" s="223"/>
      <c r="S57" s="223"/>
      <c r="T57" s="223"/>
      <c r="U57" s="223"/>
      <c r="V57" s="223"/>
      <c r="W57" s="223"/>
      <c r="X57" s="223"/>
      <c r="Y57" s="223"/>
      <c r="Z57" s="223"/>
      <c r="AA57" s="223"/>
      <c r="AB57" s="220">
        <f t="shared" si="9"/>
        <v>0</v>
      </c>
      <c r="AC57" s="223"/>
      <c r="AD57" s="223"/>
      <c r="AE57" s="223"/>
      <c r="AF57" s="223"/>
      <c r="AG57" s="223"/>
      <c r="AH57" s="223"/>
      <c r="AI57" s="223"/>
      <c r="AJ57" s="223"/>
      <c r="AK57" s="223"/>
      <c r="AL57" s="223"/>
      <c r="AM57" s="223"/>
      <c r="AN57" s="223"/>
      <c r="AO57" s="220">
        <f t="shared" si="2"/>
        <v>0</v>
      </c>
      <c r="AP57" s="223"/>
      <c r="AQ57" s="223"/>
      <c r="AR57" s="223"/>
      <c r="AS57" s="223"/>
      <c r="AT57" s="223"/>
      <c r="AU57" s="223"/>
      <c r="AV57" s="223"/>
      <c r="AW57" s="223"/>
      <c r="AX57" s="223"/>
      <c r="AY57" s="223"/>
      <c r="AZ57" s="223"/>
      <c r="BA57" s="223"/>
      <c r="BB57" s="223"/>
      <c r="BC57" s="223"/>
      <c r="BD57" s="223"/>
      <c r="BE57" s="271">
        <f t="shared" ref="BE57:BE65" si="11">SUM(C57:N57)+SUM(P57:AA57)+SUM(AC57:AN57)+SUM(AP57:BD57)</f>
        <v>0</v>
      </c>
    </row>
    <row r="58" spans="1:57" x14ac:dyDescent="0.25">
      <c r="B58" s="249"/>
      <c r="C58" s="229"/>
      <c r="D58" s="229"/>
      <c r="E58" s="229"/>
      <c r="F58" s="229"/>
      <c r="G58" s="229"/>
      <c r="H58" s="229"/>
      <c r="I58" s="229"/>
      <c r="J58" s="229"/>
      <c r="K58" s="229"/>
      <c r="L58" s="229"/>
      <c r="M58" s="229"/>
      <c r="N58" s="230"/>
      <c r="O58" s="220">
        <f t="shared" si="8"/>
        <v>0</v>
      </c>
      <c r="P58" s="231"/>
      <c r="Q58" s="229"/>
      <c r="R58" s="229"/>
      <c r="S58" s="229"/>
      <c r="T58" s="229"/>
      <c r="U58" s="229"/>
      <c r="V58" s="229"/>
      <c r="W58" s="229"/>
      <c r="X58" s="229"/>
      <c r="Y58" s="229"/>
      <c r="Z58" s="229"/>
      <c r="AA58" s="229"/>
      <c r="AB58" s="220">
        <f t="shared" si="9"/>
        <v>0</v>
      </c>
      <c r="AC58" s="229"/>
      <c r="AD58" s="229"/>
      <c r="AE58" s="229"/>
      <c r="AF58" s="229"/>
      <c r="AG58" s="229"/>
      <c r="AH58" s="229"/>
      <c r="AI58" s="229"/>
      <c r="AJ58" s="229"/>
      <c r="AK58" s="229"/>
      <c r="AL58" s="229"/>
      <c r="AM58" s="229"/>
      <c r="AN58" s="229"/>
      <c r="AO58" s="220">
        <f t="shared" si="2"/>
        <v>0</v>
      </c>
      <c r="AP58" s="229"/>
      <c r="AQ58" s="229"/>
      <c r="AR58" s="229"/>
      <c r="AS58" s="229"/>
      <c r="AT58" s="229"/>
      <c r="AU58" s="229"/>
      <c r="AV58" s="229"/>
      <c r="AW58" s="229"/>
      <c r="AX58" s="229"/>
      <c r="AY58" s="229"/>
      <c r="AZ58" s="229"/>
      <c r="BA58" s="229"/>
      <c r="BB58" s="229"/>
      <c r="BC58" s="229"/>
      <c r="BD58" s="229"/>
      <c r="BE58" s="271">
        <f t="shared" si="11"/>
        <v>0</v>
      </c>
    </row>
    <row r="59" spans="1:57" x14ac:dyDescent="0.25">
      <c r="B59" s="249"/>
      <c r="C59" s="229"/>
      <c r="D59" s="229"/>
      <c r="E59" s="229"/>
      <c r="F59" s="229"/>
      <c r="G59" s="229"/>
      <c r="H59" s="229"/>
      <c r="I59" s="229"/>
      <c r="J59" s="229"/>
      <c r="K59" s="229"/>
      <c r="L59" s="229"/>
      <c r="M59" s="229"/>
      <c r="N59" s="230"/>
      <c r="O59" s="220">
        <f t="shared" si="8"/>
        <v>0</v>
      </c>
      <c r="P59" s="231"/>
      <c r="Q59" s="229"/>
      <c r="R59" s="229"/>
      <c r="S59" s="229"/>
      <c r="T59" s="229"/>
      <c r="U59" s="229"/>
      <c r="V59" s="229"/>
      <c r="W59" s="229"/>
      <c r="X59" s="229"/>
      <c r="Y59" s="229"/>
      <c r="Z59" s="229"/>
      <c r="AA59" s="229"/>
      <c r="AB59" s="220">
        <f t="shared" si="9"/>
        <v>0</v>
      </c>
      <c r="AC59" s="229"/>
      <c r="AD59" s="229"/>
      <c r="AE59" s="229"/>
      <c r="AF59" s="229"/>
      <c r="AG59" s="229"/>
      <c r="AH59" s="229"/>
      <c r="AI59" s="229"/>
      <c r="AJ59" s="229"/>
      <c r="AK59" s="229"/>
      <c r="AL59" s="229"/>
      <c r="AM59" s="229"/>
      <c r="AN59" s="229"/>
      <c r="AO59" s="220">
        <f t="shared" si="2"/>
        <v>0</v>
      </c>
      <c r="AP59" s="229"/>
      <c r="AQ59" s="229"/>
      <c r="AR59" s="229"/>
      <c r="AS59" s="229"/>
      <c r="AT59" s="229"/>
      <c r="AU59" s="229"/>
      <c r="AV59" s="229"/>
      <c r="AW59" s="229"/>
      <c r="AX59" s="229"/>
      <c r="AY59" s="229"/>
      <c r="AZ59" s="229"/>
      <c r="BA59" s="229"/>
      <c r="BB59" s="229"/>
      <c r="BC59" s="229"/>
      <c r="BD59" s="229"/>
      <c r="BE59" s="271">
        <f t="shared" si="11"/>
        <v>0</v>
      </c>
    </row>
    <row r="60" spans="1:57" x14ac:dyDescent="0.25">
      <c r="B60" s="249"/>
      <c r="C60" s="229"/>
      <c r="D60" s="229"/>
      <c r="E60" s="229"/>
      <c r="F60" s="229"/>
      <c r="G60" s="229"/>
      <c r="H60" s="229"/>
      <c r="I60" s="229"/>
      <c r="J60" s="229"/>
      <c r="K60" s="229"/>
      <c r="L60" s="229"/>
      <c r="M60" s="229"/>
      <c r="N60" s="230"/>
      <c r="O60" s="220">
        <f t="shared" si="8"/>
        <v>0</v>
      </c>
      <c r="P60" s="231"/>
      <c r="Q60" s="229"/>
      <c r="R60" s="229"/>
      <c r="S60" s="229"/>
      <c r="T60" s="229"/>
      <c r="U60" s="229"/>
      <c r="V60" s="229"/>
      <c r="W60" s="229"/>
      <c r="X60" s="229"/>
      <c r="Y60" s="229"/>
      <c r="Z60" s="229"/>
      <c r="AA60" s="229"/>
      <c r="AB60" s="220">
        <f t="shared" si="9"/>
        <v>0</v>
      </c>
      <c r="AC60" s="229"/>
      <c r="AD60" s="229"/>
      <c r="AE60" s="229"/>
      <c r="AF60" s="229"/>
      <c r="AG60" s="229"/>
      <c r="AH60" s="229"/>
      <c r="AI60" s="229"/>
      <c r="AJ60" s="229"/>
      <c r="AK60" s="229"/>
      <c r="AL60" s="229"/>
      <c r="AM60" s="229"/>
      <c r="AN60" s="229"/>
      <c r="AO60" s="220">
        <f t="shared" si="2"/>
        <v>0</v>
      </c>
      <c r="AP60" s="229"/>
      <c r="AQ60" s="229"/>
      <c r="AR60" s="229"/>
      <c r="AS60" s="229"/>
      <c r="AT60" s="229"/>
      <c r="AU60" s="229"/>
      <c r="AV60" s="229"/>
      <c r="AW60" s="229"/>
      <c r="AX60" s="229"/>
      <c r="AY60" s="229"/>
      <c r="AZ60" s="229"/>
      <c r="BA60" s="229"/>
      <c r="BB60" s="229"/>
      <c r="BC60" s="229"/>
      <c r="BD60" s="229"/>
      <c r="BE60" s="271">
        <f t="shared" si="11"/>
        <v>0</v>
      </c>
    </row>
    <row r="61" spans="1:57" s="233" customFormat="1" x14ac:dyDescent="0.25">
      <c r="A61"/>
      <c r="B61" s="249"/>
      <c r="C61" s="229"/>
      <c r="D61" s="229"/>
      <c r="E61" s="229"/>
      <c r="F61" s="229"/>
      <c r="G61" s="229"/>
      <c r="H61" s="229"/>
      <c r="I61" s="229"/>
      <c r="J61" s="229"/>
      <c r="K61" s="229"/>
      <c r="L61" s="229"/>
      <c r="M61" s="229"/>
      <c r="N61" s="230"/>
      <c r="O61" s="220">
        <f t="shared" si="8"/>
        <v>0</v>
      </c>
      <c r="P61" s="231"/>
      <c r="Q61" s="229"/>
      <c r="R61" s="229"/>
      <c r="S61" s="229"/>
      <c r="T61" s="229"/>
      <c r="U61" s="229"/>
      <c r="V61" s="229"/>
      <c r="W61" s="229"/>
      <c r="X61" s="229"/>
      <c r="Y61" s="229"/>
      <c r="Z61" s="229"/>
      <c r="AA61" s="229"/>
      <c r="AB61" s="220">
        <f t="shared" si="9"/>
        <v>0</v>
      </c>
      <c r="AC61" s="229"/>
      <c r="AD61" s="229"/>
      <c r="AE61" s="229"/>
      <c r="AF61" s="229"/>
      <c r="AG61" s="229"/>
      <c r="AH61" s="229"/>
      <c r="AI61" s="229"/>
      <c r="AJ61" s="229"/>
      <c r="AK61" s="229"/>
      <c r="AL61" s="229"/>
      <c r="AM61" s="229"/>
      <c r="AN61" s="229"/>
      <c r="AO61" s="220">
        <f t="shared" si="2"/>
        <v>0</v>
      </c>
      <c r="AP61" s="229"/>
      <c r="AQ61" s="229"/>
      <c r="AR61" s="229"/>
      <c r="AS61" s="229"/>
      <c r="AT61" s="229"/>
      <c r="AU61" s="229"/>
      <c r="AV61" s="229"/>
      <c r="AW61" s="229"/>
      <c r="AX61" s="229"/>
      <c r="AY61" s="229"/>
      <c r="AZ61" s="229"/>
      <c r="BA61" s="229"/>
      <c r="BB61" s="229"/>
      <c r="BC61" s="229"/>
      <c r="BD61" s="229"/>
      <c r="BE61" s="271">
        <f t="shared" si="11"/>
        <v>0</v>
      </c>
    </row>
    <row r="62" spans="1:57" s="233" customFormat="1" x14ac:dyDescent="0.25">
      <c r="A62"/>
      <c r="B62" s="249"/>
      <c r="C62" s="229"/>
      <c r="D62" s="229"/>
      <c r="E62" s="229"/>
      <c r="F62" s="229"/>
      <c r="G62" s="229"/>
      <c r="H62" s="229"/>
      <c r="I62" s="229"/>
      <c r="J62" s="229"/>
      <c r="K62" s="229"/>
      <c r="L62" s="229"/>
      <c r="M62" s="229"/>
      <c r="N62" s="230"/>
      <c r="O62" s="220">
        <f t="shared" si="8"/>
        <v>0</v>
      </c>
      <c r="P62" s="231"/>
      <c r="Q62" s="229"/>
      <c r="R62" s="229"/>
      <c r="S62" s="229"/>
      <c r="T62" s="229"/>
      <c r="U62" s="229"/>
      <c r="V62" s="229"/>
      <c r="W62" s="229"/>
      <c r="X62" s="229"/>
      <c r="Y62" s="229"/>
      <c r="Z62" s="229"/>
      <c r="AA62" s="229"/>
      <c r="AB62" s="220">
        <f t="shared" si="9"/>
        <v>0</v>
      </c>
      <c r="AC62" s="229"/>
      <c r="AD62" s="229"/>
      <c r="AE62" s="229"/>
      <c r="AF62" s="229"/>
      <c r="AG62" s="229"/>
      <c r="AH62" s="229"/>
      <c r="AI62" s="229"/>
      <c r="AJ62" s="229"/>
      <c r="AK62" s="229"/>
      <c r="AL62" s="229"/>
      <c r="AM62" s="229"/>
      <c r="AN62" s="229"/>
      <c r="AO62" s="220">
        <f t="shared" si="2"/>
        <v>0</v>
      </c>
      <c r="AP62" s="229"/>
      <c r="AQ62" s="229"/>
      <c r="AR62" s="229"/>
      <c r="AS62" s="229"/>
      <c r="AT62" s="229"/>
      <c r="AU62" s="229"/>
      <c r="AV62" s="229"/>
      <c r="AW62" s="229"/>
      <c r="AX62" s="229"/>
      <c r="AY62" s="229"/>
      <c r="AZ62" s="229"/>
      <c r="BA62" s="229"/>
      <c r="BB62" s="229"/>
      <c r="BC62" s="229"/>
      <c r="BD62" s="229"/>
      <c r="BE62" s="271">
        <f t="shared" si="11"/>
        <v>0</v>
      </c>
    </row>
    <row r="63" spans="1:57" s="233" customFormat="1" x14ac:dyDescent="0.25">
      <c r="A63"/>
      <c r="B63" s="249"/>
      <c r="C63" s="229"/>
      <c r="D63" s="229"/>
      <c r="E63" s="229"/>
      <c r="F63" s="229"/>
      <c r="G63" s="229"/>
      <c r="H63" s="229"/>
      <c r="I63" s="229"/>
      <c r="J63" s="229"/>
      <c r="K63" s="229"/>
      <c r="L63" s="229"/>
      <c r="M63" s="229"/>
      <c r="N63" s="230"/>
      <c r="O63" s="220">
        <f t="shared" si="8"/>
        <v>0</v>
      </c>
      <c r="P63" s="231"/>
      <c r="Q63" s="229"/>
      <c r="R63" s="229"/>
      <c r="S63" s="229"/>
      <c r="T63" s="229"/>
      <c r="U63" s="229"/>
      <c r="V63" s="229"/>
      <c r="W63" s="229"/>
      <c r="X63" s="229"/>
      <c r="Y63" s="229"/>
      <c r="Z63" s="229"/>
      <c r="AA63" s="229"/>
      <c r="AB63" s="220">
        <f t="shared" si="9"/>
        <v>0</v>
      </c>
      <c r="AC63" s="229"/>
      <c r="AD63" s="229"/>
      <c r="AE63" s="229"/>
      <c r="AF63" s="229"/>
      <c r="AG63" s="229"/>
      <c r="AH63" s="229"/>
      <c r="AI63" s="229"/>
      <c r="AJ63" s="229"/>
      <c r="AK63" s="229"/>
      <c r="AL63" s="229"/>
      <c r="AM63" s="229"/>
      <c r="AN63" s="229"/>
      <c r="AO63" s="220">
        <f t="shared" si="2"/>
        <v>0</v>
      </c>
      <c r="AP63" s="229"/>
      <c r="AQ63" s="229"/>
      <c r="AR63" s="229"/>
      <c r="AS63" s="229"/>
      <c r="AT63" s="229"/>
      <c r="AU63" s="229"/>
      <c r="AV63" s="229"/>
      <c r="AW63" s="229"/>
      <c r="AX63" s="229"/>
      <c r="AY63" s="229"/>
      <c r="AZ63" s="229"/>
      <c r="BA63" s="229"/>
      <c r="BB63" s="229"/>
      <c r="BC63" s="229"/>
      <c r="BD63" s="229"/>
      <c r="BE63" s="271">
        <f t="shared" si="11"/>
        <v>0</v>
      </c>
    </row>
    <row r="64" spans="1:57" s="233" customFormat="1" x14ac:dyDescent="0.25">
      <c r="A64"/>
      <c r="B64" s="249"/>
      <c r="C64" s="229"/>
      <c r="D64" s="229"/>
      <c r="E64" s="229"/>
      <c r="F64" s="229"/>
      <c r="G64" s="229"/>
      <c r="H64" s="229"/>
      <c r="I64" s="229"/>
      <c r="J64" s="229"/>
      <c r="K64" s="229"/>
      <c r="L64" s="229"/>
      <c r="M64" s="229"/>
      <c r="N64" s="230"/>
      <c r="O64" s="220">
        <f t="shared" si="8"/>
        <v>0</v>
      </c>
      <c r="P64" s="231"/>
      <c r="Q64" s="229"/>
      <c r="R64" s="229"/>
      <c r="S64" s="229"/>
      <c r="T64" s="229"/>
      <c r="U64" s="229"/>
      <c r="V64" s="229"/>
      <c r="W64" s="229"/>
      <c r="X64" s="229"/>
      <c r="Y64" s="229"/>
      <c r="Z64" s="229"/>
      <c r="AA64" s="229"/>
      <c r="AB64" s="220">
        <f t="shared" si="9"/>
        <v>0</v>
      </c>
      <c r="AC64" s="229"/>
      <c r="AD64" s="229"/>
      <c r="AE64" s="229"/>
      <c r="AF64" s="229"/>
      <c r="AG64" s="229"/>
      <c r="AH64" s="229"/>
      <c r="AI64" s="229"/>
      <c r="AJ64" s="229"/>
      <c r="AK64" s="229"/>
      <c r="AL64" s="229"/>
      <c r="AM64" s="229"/>
      <c r="AN64" s="229"/>
      <c r="AO64" s="220">
        <f t="shared" si="2"/>
        <v>0</v>
      </c>
      <c r="AP64" s="229"/>
      <c r="AQ64" s="229"/>
      <c r="AR64" s="229"/>
      <c r="AS64" s="229"/>
      <c r="AT64" s="229"/>
      <c r="AU64" s="229"/>
      <c r="AV64" s="229"/>
      <c r="AW64" s="229"/>
      <c r="AX64" s="229"/>
      <c r="AY64" s="229"/>
      <c r="AZ64" s="229"/>
      <c r="BA64" s="229"/>
      <c r="BB64" s="229"/>
      <c r="BC64" s="229"/>
      <c r="BD64" s="229"/>
      <c r="BE64" s="271">
        <f t="shared" si="11"/>
        <v>0</v>
      </c>
    </row>
    <row r="65" spans="1:57" s="233" customFormat="1" x14ac:dyDescent="0.25">
      <c r="A65"/>
      <c r="B65" s="272"/>
      <c r="C65" s="273"/>
      <c r="D65" s="273"/>
      <c r="E65" s="273"/>
      <c r="F65" s="273"/>
      <c r="G65" s="273"/>
      <c r="H65" s="273"/>
      <c r="I65" s="273"/>
      <c r="J65" s="273"/>
      <c r="K65" s="273"/>
      <c r="L65" s="273"/>
      <c r="M65" s="273"/>
      <c r="N65" s="274"/>
      <c r="O65" s="275">
        <f t="shared" si="8"/>
        <v>0</v>
      </c>
      <c r="P65" s="276"/>
      <c r="Q65" s="273"/>
      <c r="R65" s="273"/>
      <c r="S65" s="273"/>
      <c r="T65" s="273"/>
      <c r="U65" s="273"/>
      <c r="V65" s="273"/>
      <c r="W65" s="273"/>
      <c r="X65" s="273"/>
      <c r="Y65" s="273"/>
      <c r="Z65" s="273"/>
      <c r="AA65" s="273"/>
      <c r="AB65" s="275">
        <f t="shared" si="9"/>
        <v>0</v>
      </c>
      <c r="AC65" s="273"/>
      <c r="AD65" s="273"/>
      <c r="AE65" s="273"/>
      <c r="AF65" s="273"/>
      <c r="AG65" s="273"/>
      <c r="AH65" s="273"/>
      <c r="AI65" s="273"/>
      <c r="AJ65" s="273"/>
      <c r="AK65" s="273"/>
      <c r="AL65" s="273"/>
      <c r="AM65" s="273"/>
      <c r="AN65" s="273"/>
      <c r="AO65" s="275">
        <f t="shared" si="2"/>
        <v>0</v>
      </c>
      <c r="AP65" s="273"/>
      <c r="AQ65" s="273"/>
      <c r="AR65" s="273"/>
      <c r="AS65" s="273"/>
      <c r="AT65" s="273"/>
      <c r="AU65" s="273"/>
      <c r="AV65" s="273"/>
      <c r="AW65" s="273"/>
      <c r="AX65" s="273"/>
      <c r="AY65" s="273"/>
      <c r="AZ65" s="273"/>
      <c r="BA65" s="273"/>
      <c r="BB65" s="273"/>
      <c r="BC65" s="273"/>
      <c r="BD65" s="273"/>
      <c r="BE65" s="277">
        <f t="shared" si="11"/>
        <v>0</v>
      </c>
    </row>
    <row r="66" spans="1:57" s="234" customFormat="1" ht="15.75" thickBot="1" x14ac:dyDescent="0.3">
      <c r="A66"/>
      <c r="B66" s="278" t="s">
        <v>492</v>
      </c>
      <c r="C66" s="279">
        <f t="shared" ref="C66:N66" si="12">SUM(C6:C65)</f>
        <v>0</v>
      </c>
      <c r="D66" s="279">
        <f t="shared" si="12"/>
        <v>0</v>
      </c>
      <c r="E66" s="279">
        <f t="shared" si="12"/>
        <v>0</v>
      </c>
      <c r="F66" s="279">
        <f t="shared" si="12"/>
        <v>0</v>
      </c>
      <c r="G66" s="279">
        <f t="shared" si="12"/>
        <v>0</v>
      </c>
      <c r="H66" s="279">
        <f t="shared" si="12"/>
        <v>0</v>
      </c>
      <c r="I66" s="279">
        <f t="shared" si="12"/>
        <v>0</v>
      </c>
      <c r="J66" s="279">
        <f t="shared" si="12"/>
        <v>0</v>
      </c>
      <c r="K66" s="279">
        <f t="shared" si="12"/>
        <v>0</v>
      </c>
      <c r="L66" s="279">
        <f t="shared" si="12"/>
        <v>0</v>
      </c>
      <c r="M66" s="279">
        <f t="shared" si="12"/>
        <v>0</v>
      </c>
      <c r="N66" s="280">
        <f t="shared" si="12"/>
        <v>0</v>
      </c>
      <c r="O66" s="281" t="s">
        <v>492</v>
      </c>
      <c r="P66" s="279">
        <f t="shared" ref="P66:AA66" si="13">SUM(P6:P65)</f>
        <v>0</v>
      </c>
      <c r="Q66" s="279">
        <f t="shared" si="13"/>
        <v>0</v>
      </c>
      <c r="R66" s="279">
        <f t="shared" si="13"/>
        <v>0</v>
      </c>
      <c r="S66" s="279">
        <f t="shared" si="13"/>
        <v>0</v>
      </c>
      <c r="T66" s="279">
        <f t="shared" si="13"/>
        <v>0</v>
      </c>
      <c r="U66" s="279">
        <f t="shared" si="13"/>
        <v>0</v>
      </c>
      <c r="V66" s="279">
        <f t="shared" si="13"/>
        <v>0</v>
      </c>
      <c r="W66" s="279">
        <f t="shared" si="13"/>
        <v>0</v>
      </c>
      <c r="X66" s="279">
        <f t="shared" si="13"/>
        <v>0</v>
      </c>
      <c r="Y66" s="279">
        <f t="shared" si="13"/>
        <v>0</v>
      </c>
      <c r="Z66" s="279">
        <f t="shared" si="13"/>
        <v>0</v>
      </c>
      <c r="AA66" s="280">
        <f t="shared" si="13"/>
        <v>0</v>
      </c>
      <c r="AB66" s="281" t="s">
        <v>492</v>
      </c>
      <c r="AC66" s="279">
        <f t="shared" ref="AC66:AN66" si="14">SUM(AC6:AC65)</f>
        <v>0</v>
      </c>
      <c r="AD66" s="279">
        <f t="shared" si="14"/>
        <v>0</v>
      </c>
      <c r="AE66" s="279">
        <f t="shared" si="14"/>
        <v>0</v>
      </c>
      <c r="AF66" s="279">
        <f t="shared" si="14"/>
        <v>0</v>
      </c>
      <c r="AG66" s="279">
        <f t="shared" si="14"/>
        <v>0</v>
      </c>
      <c r="AH66" s="279">
        <f t="shared" si="14"/>
        <v>0</v>
      </c>
      <c r="AI66" s="279">
        <f t="shared" si="14"/>
        <v>0</v>
      </c>
      <c r="AJ66" s="279">
        <f t="shared" si="14"/>
        <v>0</v>
      </c>
      <c r="AK66" s="279">
        <f t="shared" si="14"/>
        <v>0</v>
      </c>
      <c r="AL66" s="279">
        <f t="shared" si="14"/>
        <v>0</v>
      </c>
      <c r="AM66" s="279">
        <f t="shared" si="14"/>
        <v>0</v>
      </c>
      <c r="AN66" s="280">
        <f t="shared" si="14"/>
        <v>0</v>
      </c>
      <c r="AO66" s="281" t="s">
        <v>492</v>
      </c>
      <c r="AP66" s="279">
        <f t="shared" ref="AP66:BD66" si="15">SUM(AP6:AP65)</f>
        <v>0</v>
      </c>
      <c r="AQ66" s="279">
        <f t="shared" si="15"/>
        <v>0</v>
      </c>
      <c r="AR66" s="279">
        <f t="shared" si="15"/>
        <v>0</v>
      </c>
      <c r="AS66" s="279">
        <f t="shared" si="15"/>
        <v>0</v>
      </c>
      <c r="AT66" s="279">
        <f t="shared" si="15"/>
        <v>0</v>
      </c>
      <c r="AU66" s="279">
        <f t="shared" si="15"/>
        <v>0</v>
      </c>
      <c r="AV66" s="279">
        <f t="shared" si="15"/>
        <v>0</v>
      </c>
      <c r="AW66" s="279">
        <f t="shared" si="15"/>
        <v>0</v>
      </c>
      <c r="AX66" s="279">
        <f t="shared" si="15"/>
        <v>0</v>
      </c>
      <c r="AY66" s="279">
        <f t="shared" si="15"/>
        <v>0</v>
      </c>
      <c r="AZ66" s="279">
        <f t="shared" si="15"/>
        <v>0</v>
      </c>
      <c r="BA66" s="280">
        <f t="shared" si="15"/>
        <v>0</v>
      </c>
      <c r="BB66" s="279">
        <f t="shared" si="15"/>
        <v>0</v>
      </c>
      <c r="BC66" s="279">
        <f t="shared" si="15"/>
        <v>0</v>
      </c>
      <c r="BD66" s="279">
        <f t="shared" si="15"/>
        <v>0</v>
      </c>
      <c r="BE66" s="282">
        <f>BE6+BE16+BE26+BE36+BE46+BE56</f>
        <v>0</v>
      </c>
    </row>
    <row r="68" spans="1:57" s="215" customFormat="1" ht="15.75" thickBot="1" x14ac:dyDescent="0.3">
      <c r="A68"/>
      <c r="BE68" s="216"/>
    </row>
    <row r="69" spans="1:57" s="215" customFormat="1" ht="15.75" thickBot="1" x14ac:dyDescent="0.3">
      <c r="A69"/>
      <c r="B69" s="261" t="s">
        <v>493</v>
      </c>
      <c r="C69" s="262" t="s">
        <v>494</v>
      </c>
      <c r="D69" s="263" t="s">
        <v>495</v>
      </c>
      <c r="BE69" s="216"/>
    </row>
    <row r="70" spans="1:57" s="215" customFormat="1" ht="15.75" thickTop="1" x14ac:dyDescent="0.25">
      <c r="A70"/>
      <c r="B70" s="264" t="s">
        <v>496</v>
      </c>
      <c r="C70" s="236">
        <f>SUM(C66:N66)</f>
        <v>0</v>
      </c>
      <c r="D70" s="265">
        <f>C70/2080</f>
        <v>0</v>
      </c>
      <c r="BE70" s="216"/>
    </row>
    <row r="71" spans="1:57" s="215" customFormat="1" x14ac:dyDescent="0.25">
      <c r="A71"/>
      <c r="B71" s="266" t="s">
        <v>497</v>
      </c>
      <c r="C71" s="237">
        <f>SUM(P66:AA66)</f>
        <v>0</v>
      </c>
      <c r="D71" s="265">
        <f>C71/2080</f>
        <v>0</v>
      </c>
      <c r="BE71" s="216"/>
    </row>
    <row r="72" spans="1:57" s="215" customFormat="1" x14ac:dyDescent="0.25">
      <c r="A72"/>
      <c r="B72" s="266" t="s">
        <v>498</v>
      </c>
      <c r="C72" s="237">
        <f>SUM(AC66:AN66)</f>
        <v>0</v>
      </c>
      <c r="D72" s="265">
        <f>C72/2080</f>
        <v>0</v>
      </c>
      <c r="BE72" s="216"/>
    </row>
    <row r="73" spans="1:57" s="215" customFormat="1" x14ac:dyDescent="0.25">
      <c r="A73"/>
      <c r="B73" s="266" t="s">
        <v>499</v>
      </c>
      <c r="C73" s="237">
        <f>SUM(AP66:BD66)</f>
        <v>0</v>
      </c>
      <c r="D73" s="265">
        <f>C73/2080</f>
        <v>0</v>
      </c>
      <c r="BE73" s="216"/>
    </row>
    <row r="74" spans="1:57" s="215" customFormat="1" ht="15.75" thickBot="1" x14ac:dyDescent="0.3">
      <c r="A74"/>
      <c r="B74" s="267" t="s">
        <v>500</v>
      </c>
      <c r="C74" s="268">
        <f>SUM(C70:C73)</f>
        <v>0</v>
      </c>
      <c r="D74" s="269">
        <f>C74/2080</f>
        <v>0</v>
      </c>
      <c r="BE74" s="216"/>
    </row>
    <row r="75" spans="1:57" s="215" customFormat="1" x14ac:dyDescent="0.25">
      <c r="A75"/>
      <c r="BE75" s="216"/>
    </row>
    <row r="76" spans="1:57" s="215" customFormat="1" x14ac:dyDescent="0.25">
      <c r="A76"/>
      <c r="BE76" s="216"/>
    </row>
    <row r="77" spans="1:57" s="215" customFormat="1" hidden="1" x14ac:dyDescent="0.25">
      <c r="A77"/>
      <c r="BE77" s="216"/>
    </row>
    <row r="78" spans="1:57" s="216" customFormat="1" hidden="1" x14ac:dyDescent="0.25">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row>
    <row r="79" spans="1:57" s="216" customFormat="1" hidden="1" x14ac:dyDescent="0.25">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row>
    <row r="80" spans="1:57" s="216" customFormat="1" x14ac:dyDescent="0.25">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row>
    <row r="105" spans="1:1" x14ac:dyDescent="0.25">
      <c r="A105" s="1"/>
    </row>
  </sheetData>
  <sheetProtection algorithmName="SHA-512" hashValue="WeVGX18wPTURqCZ7+29qlG04mXa2GDP2De/vaIN0K990N60ImOSKddRPlOgM8EOmvPVsQB/+DS2zks3yCDbZPQ==" saltValue="aMMpQiGA+LNQOJVPdvNXZA==" spinCount="100000" sheet="1" objects="1" scenarios="1"/>
  <mergeCells count="31">
    <mergeCell ref="B46:N46"/>
    <mergeCell ref="O46:AA46"/>
    <mergeCell ref="AB46:AN46"/>
    <mergeCell ref="AO46:BD46"/>
    <mergeCell ref="B56:N56"/>
    <mergeCell ref="O56:AA56"/>
    <mergeCell ref="AB56:AN56"/>
    <mergeCell ref="AO56:BD56"/>
    <mergeCell ref="B26:N26"/>
    <mergeCell ref="O26:AA26"/>
    <mergeCell ref="AB26:AN26"/>
    <mergeCell ref="AO26:BD26"/>
    <mergeCell ref="B36:N36"/>
    <mergeCell ref="O36:AA36"/>
    <mergeCell ref="AB36:AN36"/>
    <mergeCell ref="AO36:BD36"/>
    <mergeCell ref="B16:N16"/>
    <mergeCell ref="O16:AA16"/>
    <mergeCell ref="AB16:AN16"/>
    <mergeCell ref="AO16:BD16"/>
    <mergeCell ref="B2:N2"/>
    <mergeCell ref="B3:N3"/>
    <mergeCell ref="P3:AA3"/>
    <mergeCell ref="C4:N4"/>
    <mergeCell ref="O4:AA4"/>
    <mergeCell ref="AB4:AN4"/>
    <mergeCell ref="AO4:BA4"/>
    <mergeCell ref="BB4:BD4"/>
    <mergeCell ref="B6:N6"/>
    <mergeCell ref="O6:AA6"/>
    <mergeCell ref="AO6:BD6"/>
  </mergeCells>
  <pageMargins left="0.7" right="0.7" top="0.61" bottom="0.75" header="0.3" footer="0.3"/>
  <pageSetup scale="43" fitToWidth="0" orientation="landscape" r:id="rId1"/>
  <headerFooter>
    <oddHeader>&amp;C&amp;"-,Bold"&amp;F
&amp;"-,Italic"&amp;A</oddHeader>
    <oddFooter>&amp;C&amp;10&amp;P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539B"/>
    <pageSetUpPr fitToPage="1"/>
  </sheetPr>
  <dimension ref="A1:F47"/>
  <sheetViews>
    <sheetView showGridLines="0" zoomScaleNormal="100" workbookViewId="0">
      <selection activeCell="D25" sqref="D25"/>
    </sheetView>
  </sheetViews>
  <sheetFormatPr defaultColWidth="0" defaultRowHeight="15" zeroHeight="1" x14ac:dyDescent="0.25"/>
  <cols>
    <col min="1" max="1" width="3.7109375" style="1" customWidth="1"/>
    <col min="2" max="2" width="40.7109375" style="1" customWidth="1"/>
    <col min="3" max="4" width="13.7109375" style="1" customWidth="1"/>
    <col min="5" max="5" width="65.7109375" style="1" customWidth="1"/>
    <col min="6" max="6" width="3.7109375" style="1" customWidth="1"/>
    <col min="7" max="16384" width="9.140625" style="1" hidden="1"/>
  </cols>
  <sheetData>
    <row r="1" spans="2:5" ht="15.75" thickBot="1" x14ac:dyDescent="0.3"/>
    <row r="2" spans="2:5" ht="20.100000000000001" customHeight="1" x14ac:dyDescent="0.25">
      <c r="B2" s="330" t="str">
        <f>'Vendor Checklist'!D6</f>
        <v>Vendor Name</v>
      </c>
      <c r="C2" s="331"/>
      <c r="D2" s="331"/>
      <c r="E2" s="332"/>
    </row>
    <row r="3" spans="2:5" ht="30" customHeight="1" x14ac:dyDescent="0.25">
      <c r="B3" s="100" t="s">
        <v>30</v>
      </c>
      <c r="C3" s="333" t="str">
        <f>"No data entry is required in the " &amp; B3 &amp;".  Comments are optional for each Cost Category."</f>
        <v>No data entry is required in the Proposal Summary.  Comments are optional for each Cost Category.</v>
      </c>
      <c r="D3" s="334"/>
      <c r="E3" s="335"/>
    </row>
    <row r="4" spans="2:5" ht="30" customHeight="1" x14ac:dyDescent="0.25">
      <c r="B4" s="11" t="s">
        <v>31</v>
      </c>
      <c r="C4" s="12" t="s">
        <v>32</v>
      </c>
      <c r="D4" s="12" t="s">
        <v>33</v>
      </c>
      <c r="E4" s="18" t="s">
        <v>13</v>
      </c>
    </row>
    <row r="5" spans="2:5" hidden="1" x14ac:dyDescent="0.25">
      <c r="B5" s="327" t="s">
        <v>34</v>
      </c>
      <c r="C5" s="328"/>
      <c r="D5" s="328"/>
      <c r="E5" s="329"/>
    </row>
    <row r="6" spans="2:5" x14ac:dyDescent="0.25">
      <c r="B6" s="104" t="str">
        <f>'Application Software'!$B$3</f>
        <v>Application Software</v>
      </c>
      <c r="C6" s="105">
        <f ca="1">'Application Software'!$C$48</f>
        <v>0</v>
      </c>
      <c r="D6" s="105">
        <f ca="1">'Application Software'!$D$48</f>
        <v>0</v>
      </c>
      <c r="E6" s="139"/>
    </row>
    <row r="7" spans="2:5" x14ac:dyDescent="0.25">
      <c r="B7" s="104" t="str">
        <f>'Other Software'!$B$3</f>
        <v>Other Software</v>
      </c>
      <c r="C7" s="105">
        <f ca="1">'Other Software'!$E$56</f>
        <v>0</v>
      </c>
      <c r="D7" s="105">
        <f ca="1">'Other Software'!$F$56</f>
        <v>0</v>
      </c>
      <c r="E7" s="139"/>
    </row>
    <row r="8" spans="2:5" x14ac:dyDescent="0.25">
      <c r="B8" s="104" t="str">
        <f>Hardware!B3:G3</f>
        <v>Hardware</v>
      </c>
      <c r="C8" s="105">
        <f ca="1">Hardware!E56</f>
        <v>0</v>
      </c>
      <c r="D8" s="105">
        <f ca="1">Hardware!F56</f>
        <v>0</v>
      </c>
      <c r="E8" s="139"/>
    </row>
    <row r="9" spans="2:5" x14ac:dyDescent="0.25">
      <c r="B9" s="104" t="str">
        <f>'Implementation Services'!$B$3</f>
        <v>Implementation Services</v>
      </c>
      <c r="C9" s="105">
        <f ca="1">'Implementation Services'!$E$48</f>
        <v>0</v>
      </c>
      <c r="D9" s="105" t="s">
        <v>35</v>
      </c>
      <c r="E9" s="139"/>
    </row>
    <row r="10" spans="2:5" x14ac:dyDescent="0.25">
      <c r="B10" s="104" t="str">
        <f>'Train-the-Trainer Training'!$B$3</f>
        <v>Train-the-Trainer Training</v>
      </c>
      <c r="C10" s="105">
        <f ca="1">'Train-the-Trainer Training'!$E$48</f>
        <v>0</v>
      </c>
      <c r="D10" s="105" t="s">
        <v>35</v>
      </c>
      <c r="E10" s="139"/>
    </row>
    <row r="11" spans="2:5" x14ac:dyDescent="0.25">
      <c r="B11" s="104" t="str">
        <f>'Data Conversion Services'!$B$3</f>
        <v>Data Conversion Services</v>
      </c>
      <c r="C11" s="105">
        <f ca="1">'Data Conversion Services'!H34</f>
        <v>0</v>
      </c>
      <c r="D11" s="105" t="s">
        <v>35</v>
      </c>
      <c r="E11" s="139"/>
    </row>
    <row r="12" spans="2:5" x14ac:dyDescent="0.25">
      <c r="B12" s="104" t="str">
        <f>Interfaces!$B$3</f>
        <v>Interfaces</v>
      </c>
      <c r="C12" s="105">
        <f ca="1">Interfaces!$H$89</f>
        <v>0</v>
      </c>
      <c r="D12" s="105">
        <f ca="1">Interfaces!$I$89</f>
        <v>0</v>
      </c>
      <c r="E12" s="139"/>
    </row>
    <row r="13" spans="2:5" x14ac:dyDescent="0.25">
      <c r="B13" s="104" t="str">
        <f>Modifications!$B$3</f>
        <v>Modifications</v>
      </c>
      <c r="C13" s="105">
        <f ca="1">Modifications!$G$56</f>
        <v>0</v>
      </c>
      <c r="D13" s="105">
        <f ca="1">Modifications!$H$56</f>
        <v>0</v>
      </c>
      <c r="E13" s="139"/>
    </row>
    <row r="14" spans="2:5" x14ac:dyDescent="0.25">
      <c r="B14" s="104" t="str">
        <f>'Other Implementation Services'!B3:F3</f>
        <v>Other Implementation Services</v>
      </c>
      <c r="C14" s="105">
        <f ca="1">'Other Implementation Services'!E56</f>
        <v>0</v>
      </c>
      <c r="D14" s="105" t="s">
        <v>35</v>
      </c>
      <c r="E14" s="139"/>
    </row>
    <row r="15" spans="2:5" x14ac:dyDescent="0.25">
      <c r="B15" s="104" t="s">
        <v>36</v>
      </c>
      <c r="C15" s="105">
        <f>'Managed Services'!F143</f>
        <v>0</v>
      </c>
      <c r="D15" s="105">
        <f>'Managed Services'!G143</f>
        <v>0</v>
      </c>
      <c r="E15" s="139"/>
    </row>
    <row r="16" spans="2:5" x14ac:dyDescent="0.25">
      <c r="B16" s="104" t="str">
        <f>'Vendor Checklist'!$B$33</f>
        <v>Travel &amp; Lodging Costs</v>
      </c>
      <c r="C16" s="105">
        <f>'Vendor Checklist'!$D$33</f>
        <v>0</v>
      </c>
      <c r="D16" s="105" t="s">
        <v>35</v>
      </c>
      <c r="E16" s="139"/>
    </row>
    <row r="17" spans="2:5" x14ac:dyDescent="0.25">
      <c r="B17" s="104" t="s">
        <v>37</v>
      </c>
      <c r="C17" s="105">
        <f>'Vendor Checklist'!D34</f>
        <v>0</v>
      </c>
      <c r="D17" s="105">
        <f>'Vendor Checklist'!D35</f>
        <v>0</v>
      </c>
      <c r="E17" s="139"/>
    </row>
    <row r="18" spans="2:5" x14ac:dyDescent="0.25">
      <c r="B18" s="106" t="str">
        <f>'Vendor Checklist'!$B$36</f>
        <v>Discount (if applicable)</v>
      </c>
      <c r="C18" s="107">
        <f>ABS('Vendor Checklist'!D36)*(-1)</f>
        <v>0</v>
      </c>
      <c r="D18" s="107" t="s">
        <v>35</v>
      </c>
      <c r="E18" s="139"/>
    </row>
    <row r="19" spans="2:5" x14ac:dyDescent="0.25">
      <c r="B19" s="17" t="str">
        <f>"Subtotal - " &amp; B5</f>
        <v>Subtotal - Core Components</v>
      </c>
      <c r="C19" s="50">
        <f ca="1">SUM(OFFSET(C5,1,0):OFFSET(C19,-1,0))</f>
        <v>0</v>
      </c>
      <c r="D19" s="50">
        <f ca="1">SUM(OFFSET(D5,1,0):OFFSET(D19,-1,0))</f>
        <v>0</v>
      </c>
      <c r="E19" s="15"/>
    </row>
    <row r="20" spans="2:5" ht="15.75" thickBot="1" x14ac:dyDescent="0.3">
      <c r="B20" s="3" t="s">
        <v>510</v>
      </c>
      <c r="C20" s="52">
        <f ca="1">SUM(OFFSET(C5,1,0):OFFSET(C19,-1,0))</f>
        <v>0</v>
      </c>
      <c r="D20" s="52">
        <f ca="1">SUM(OFFSET(D5,1,0):OFFSET(D19,-1,0))</f>
        <v>0</v>
      </c>
      <c r="E20" s="16"/>
    </row>
    <row r="21" spans="2:5" x14ac:dyDescent="0.25"/>
    <row r="22" spans="2:5" x14ac:dyDescent="0.25"/>
    <row r="23" spans="2:5" x14ac:dyDescent="0.25"/>
    <row r="24" spans="2:5" x14ac:dyDescent="0.25"/>
    <row r="25" spans="2:5" x14ac:dyDescent="0.25"/>
    <row r="26" spans="2:5" x14ac:dyDescent="0.25"/>
    <row r="27" spans="2:5" x14ac:dyDescent="0.25"/>
    <row r="28" spans="2:5" x14ac:dyDescent="0.25"/>
    <row r="29" spans="2:5" x14ac:dyDescent="0.25"/>
    <row r="30" spans="2:5" x14ac:dyDescent="0.25"/>
    <row r="31" spans="2:5" x14ac:dyDescent="0.25"/>
    <row r="32" spans="2:5" x14ac:dyDescent="0.25"/>
    <row r="38" x14ac:dyDescent="0.25"/>
    <row r="39" x14ac:dyDescent="0.25"/>
    <row r="40" x14ac:dyDescent="0.25"/>
    <row r="41" x14ac:dyDescent="0.25"/>
    <row r="42" x14ac:dyDescent="0.25"/>
    <row r="43" x14ac:dyDescent="0.25"/>
    <row r="44" x14ac:dyDescent="0.25"/>
    <row r="45" x14ac:dyDescent="0.25"/>
    <row r="46" x14ac:dyDescent="0.25"/>
    <row r="47" x14ac:dyDescent="0.25"/>
  </sheetData>
  <sheetProtection algorithmName="SHA-512" hashValue="CLj+Mu3I3WYZa7+1k0m8apd7lY5SpPJAfTMcputaP5Gc9vpH6qsyu+lh3JiJaN85eMa5vTNEBoyXbepJD1AzEQ==" saltValue="UisDGfuin+ILJp3vCVkQFQ==" spinCount="100000" sheet="1" formatRows="0"/>
  <mergeCells count="3">
    <mergeCell ref="B5:E5"/>
    <mergeCell ref="B2:E2"/>
    <mergeCell ref="C3:E3"/>
  </mergeCells>
  <printOptions horizontalCentered="1"/>
  <pageMargins left="0.7" right="0.7" top="0.75" bottom="0.75" header="0.3" footer="0.3"/>
  <pageSetup scale="91" fitToHeight="0" orientation="landscape" r:id="rId1"/>
  <headerFooter>
    <oddHeader>&amp;C&amp;"-,Bold"&amp;F
&amp;"-,Italic"&amp;A</oddHeader>
  </headerFooter>
  <extLst>
    <ext xmlns:x14="http://schemas.microsoft.com/office/spreadsheetml/2009/9/main" uri="{78C0D931-6437-407d-A8EE-F0AAD7539E65}">
      <x14:conditionalFormattings>
        <x14:conditionalFormatting xmlns:xm="http://schemas.microsoft.com/office/excel/2006/main">
          <x14:cfRule type="expression" priority="414" id="{2E2AADF1-F82A-4975-982C-280275FC0D4F}">
            <xm:f>'Vendor Checklist'!$D$45='Vendor Checklist'!$AA$1</xm:f>
            <x14:dxf>
              <font>
                <b val="0"/>
                <i val="0"/>
                <color auto="1"/>
              </font>
              <fill>
                <patternFill>
                  <bgColor rgb="FFFFFF00"/>
                </patternFill>
              </fill>
            </x14:dxf>
          </x14:cfRule>
          <xm:sqref>E6:E18</xm:sqref>
        </x14:conditionalFormatting>
        <x14:conditionalFormatting xmlns:xm="http://schemas.microsoft.com/office/excel/2006/main">
          <x14:cfRule type="expression" priority="417" id="{4DDDB22B-ECB1-484A-9A2C-041E3D311085}">
            <xm:f>'Vendor Checklist'!$D$45='Vendor Checklist'!$AA$1</xm:f>
            <x14:dxf>
              <font>
                <color theme="0"/>
              </font>
            </x14:dxf>
          </x14:cfRule>
          <xm:sqref>C3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539B"/>
    <pageSetUpPr fitToPage="1"/>
  </sheetPr>
  <dimension ref="A1:Q212"/>
  <sheetViews>
    <sheetView showGridLines="0" zoomScaleNormal="100" workbookViewId="0">
      <selection activeCell="B4" sqref="B4"/>
    </sheetView>
  </sheetViews>
  <sheetFormatPr defaultColWidth="0" defaultRowHeight="15" zeroHeight="1" x14ac:dyDescent="0.25"/>
  <cols>
    <col min="1" max="1" width="3.7109375" customWidth="1"/>
    <col min="2" max="2" width="48.140625" bestFit="1" customWidth="1"/>
    <col min="3" max="3" width="1.7109375" customWidth="1"/>
    <col min="4" max="5" width="12.7109375" customWidth="1"/>
    <col min="6" max="6" width="1.7109375" customWidth="1"/>
    <col min="7" max="9" width="12.7109375" customWidth="1"/>
    <col min="10" max="10" width="1.7109375" customWidth="1"/>
    <col min="11" max="13" width="12.7109375" customWidth="1"/>
    <col min="14" max="14" width="1.7109375" customWidth="1"/>
    <col min="15" max="16" width="12.7109375" customWidth="1"/>
    <col min="17" max="17" width="3.7109375" customWidth="1"/>
    <col min="18" max="16384" width="9.140625" hidden="1"/>
  </cols>
  <sheetData>
    <row r="1" spans="2:16" ht="15.75" thickBot="1" x14ac:dyDescent="0.3"/>
    <row r="2" spans="2:16" s="1" customFormat="1" ht="20.100000000000001" customHeight="1" x14ac:dyDescent="0.25">
      <c r="B2" s="330" t="str">
        <f>'Vendor Checklist'!D6</f>
        <v>Vendor Name</v>
      </c>
      <c r="C2" s="331"/>
      <c r="D2" s="331"/>
      <c r="E2" s="331"/>
      <c r="F2" s="331"/>
      <c r="G2" s="331"/>
      <c r="H2" s="331"/>
      <c r="I2" s="331"/>
      <c r="J2" s="331"/>
      <c r="K2" s="331"/>
      <c r="L2" s="331"/>
      <c r="M2" s="331"/>
      <c r="N2" s="331"/>
      <c r="O2" s="331"/>
      <c r="P2" s="332"/>
    </row>
    <row r="3" spans="2:16" s="1" customFormat="1" ht="30" customHeight="1" x14ac:dyDescent="0.25">
      <c r="B3" s="100" t="s">
        <v>39</v>
      </c>
      <c r="C3" s="5"/>
      <c r="D3" s="340" t="s">
        <v>40</v>
      </c>
      <c r="E3" s="340"/>
      <c r="F3" s="5"/>
      <c r="G3" s="336" t="s">
        <v>41</v>
      </c>
      <c r="H3" s="336"/>
      <c r="I3" s="336"/>
      <c r="J3" s="5"/>
      <c r="K3" s="337" t="s">
        <v>42</v>
      </c>
      <c r="L3" s="337"/>
      <c r="M3" s="337"/>
      <c r="N3" s="5"/>
      <c r="O3" s="338" t="s">
        <v>43</v>
      </c>
      <c r="P3" s="339"/>
    </row>
    <row r="4" spans="2:16" s="1" customFormat="1" ht="57.95" customHeight="1" x14ac:dyDescent="0.25">
      <c r="B4" s="103" t="s">
        <v>44</v>
      </c>
      <c r="C4" s="5"/>
      <c r="D4" s="6" t="str">
        <f>'Proposal Summary'!C4</f>
        <v>One-Time
Cost</v>
      </c>
      <c r="E4" s="6" t="str">
        <f>'Proposal Summary'!D4</f>
        <v>On-Going
Annual Cost</v>
      </c>
      <c r="F4" s="5"/>
      <c r="G4" s="7" t="s">
        <v>45</v>
      </c>
      <c r="H4" s="7" t="s">
        <v>46</v>
      </c>
      <c r="I4" s="7" t="s">
        <v>47</v>
      </c>
      <c r="J4" s="5"/>
      <c r="K4" s="8" t="s">
        <v>45</v>
      </c>
      <c r="L4" s="8" t="s">
        <v>46</v>
      </c>
      <c r="M4" s="8" t="s">
        <v>47</v>
      </c>
      <c r="N4" s="5"/>
      <c r="O4" s="12" t="str">
        <f>'Proposal Summary'!C4 &amp; "s"</f>
        <v>One-Time
Costs</v>
      </c>
      <c r="P4" s="13" t="str">
        <f>'Proposal Summary'!D4 &amp; "s"</f>
        <v>On-Going
Annual Costs</v>
      </c>
    </row>
    <row r="5" spans="2:16" s="1" customFormat="1" ht="15" customHeight="1" x14ac:dyDescent="0.25">
      <c r="B5" s="208" t="s">
        <v>48</v>
      </c>
      <c r="C5" s="10"/>
      <c r="D5" s="348"/>
      <c r="E5" s="349"/>
      <c r="F5" s="10"/>
      <c r="G5" s="348"/>
      <c r="H5" s="349"/>
      <c r="I5" s="350"/>
      <c r="J5" s="10"/>
      <c r="K5" s="348"/>
      <c r="L5" s="349"/>
      <c r="M5" s="350"/>
      <c r="N5" s="10"/>
      <c r="O5" s="348"/>
      <c r="P5" s="351"/>
    </row>
    <row r="6" spans="2:16" x14ac:dyDescent="0.25">
      <c r="B6" s="108" t="s">
        <v>49</v>
      </c>
      <c r="C6" s="109"/>
      <c r="D6" s="105">
        <f>'Application Software'!C6</f>
        <v>0</v>
      </c>
      <c r="E6" s="105">
        <f>'Application Software'!D6</f>
        <v>0</v>
      </c>
      <c r="F6" s="109"/>
      <c r="G6" s="110">
        <f>'Implementation Services'!C6</f>
        <v>0</v>
      </c>
      <c r="H6" s="111">
        <f>'Implementation Services'!D6</f>
        <v>0</v>
      </c>
      <c r="I6" s="111">
        <f>'Implementation Services'!E6</f>
        <v>0</v>
      </c>
      <c r="J6" s="109"/>
      <c r="K6" s="110">
        <f>'Train-the-Trainer Training'!C6</f>
        <v>0</v>
      </c>
      <c r="L6" s="111">
        <f>'Train-the-Trainer Training'!D6</f>
        <v>0</v>
      </c>
      <c r="M6" s="112">
        <f>'Train-the-Trainer Training'!E6</f>
        <v>0</v>
      </c>
      <c r="N6" s="109"/>
      <c r="O6" s="113">
        <f t="shared" ref="O6:O47" si="0">SUM(D6,I6,M6)</f>
        <v>0</v>
      </c>
      <c r="P6" s="114">
        <f t="shared" ref="P6:P47" si="1">E6</f>
        <v>0</v>
      </c>
    </row>
    <row r="7" spans="2:16" x14ac:dyDescent="0.25">
      <c r="B7" s="108" t="s">
        <v>50</v>
      </c>
      <c r="C7" s="109"/>
      <c r="D7" s="105">
        <f>'Application Software'!C7</f>
        <v>0</v>
      </c>
      <c r="E7" s="105">
        <f>'Application Software'!D7</f>
        <v>0</v>
      </c>
      <c r="F7" s="109"/>
      <c r="G7" s="110">
        <f>'Implementation Services'!C7</f>
        <v>0</v>
      </c>
      <c r="H7" s="111">
        <f>'Implementation Services'!D7</f>
        <v>0</v>
      </c>
      <c r="I7" s="111">
        <f>'Implementation Services'!E7</f>
        <v>0</v>
      </c>
      <c r="J7" s="109"/>
      <c r="K7" s="110">
        <f>'Train-the-Trainer Training'!C7</f>
        <v>0</v>
      </c>
      <c r="L7" s="111">
        <f>'Train-the-Trainer Training'!D7</f>
        <v>0</v>
      </c>
      <c r="M7" s="112">
        <f>'Train-the-Trainer Training'!E7</f>
        <v>0</v>
      </c>
      <c r="N7" s="109"/>
      <c r="O7" s="113">
        <f t="shared" si="0"/>
        <v>0</v>
      </c>
      <c r="P7" s="114">
        <f t="shared" si="1"/>
        <v>0</v>
      </c>
    </row>
    <row r="8" spans="2:16" x14ac:dyDescent="0.25">
      <c r="B8" s="108" t="s">
        <v>51</v>
      </c>
      <c r="C8" s="109"/>
      <c r="D8" s="105">
        <f>'Application Software'!C8</f>
        <v>0</v>
      </c>
      <c r="E8" s="105">
        <f>'Application Software'!D8</f>
        <v>0</v>
      </c>
      <c r="F8" s="109"/>
      <c r="G8" s="110">
        <f>'Implementation Services'!C8</f>
        <v>0</v>
      </c>
      <c r="H8" s="111">
        <f>'Implementation Services'!D8</f>
        <v>0</v>
      </c>
      <c r="I8" s="111">
        <f>'Implementation Services'!E8</f>
        <v>0</v>
      </c>
      <c r="J8" s="109"/>
      <c r="K8" s="110">
        <f>'Train-the-Trainer Training'!C8</f>
        <v>0</v>
      </c>
      <c r="L8" s="111">
        <f>'Train-the-Trainer Training'!D8</f>
        <v>0</v>
      </c>
      <c r="M8" s="112">
        <f>'Train-the-Trainer Training'!E8</f>
        <v>0</v>
      </c>
      <c r="N8" s="109"/>
      <c r="O8" s="113">
        <f t="shared" si="0"/>
        <v>0</v>
      </c>
      <c r="P8" s="114">
        <f t="shared" si="1"/>
        <v>0</v>
      </c>
    </row>
    <row r="9" spans="2:16" x14ac:dyDescent="0.25">
      <c r="B9" s="108" t="s">
        <v>52</v>
      </c>
      <c r="C9" s="109"/>
      <c r="D9" s="105">
        <f>'Application Software'!C9</f>
        <v>0</v>
      </c>
      <c r="E9" s="105">
        <f>'Application Software'!D9</f>
        <v>0</v>
      </c>
      <c r="F9" s="109"/>
      <c r="G9" s="110">
        <f>'Implementation Services'!C9</f>
        <v>0</v>
      </c>
      <c r="H9" s="111">
        <f>'Implementation Services'!D9</f>
        <v>0</v>
      </c>
      <c r="I9" s="111">
        <f>'Implementation Services'!E9</f>
        <v>0</v>
      </c>
      <c r="J9" s="109"/>
      <c r="K9" s="110">
        <f>'Train-the-Trainer Training'!C9</f>
        <v>0</v>
      </c>
      <c r="L9" s="111">
        <f>'Train-the-Trainer Training'!D9</f>
        <v>0</v>
      </c>
      <c r="M9" s="112">
        <f>'Train-the-Trainer Training'!E9</f>
        <v>0</v>
      </c>
      <c r="N9" s="109"/>
      <c r="O9" s="113">
        <f t="shared" si="0"/>
        <v>0</v>
      </c>
      <c r="P9" s="114">
        <f t="shared" si="1"/>
        <v>0</v>
      </c>
    </row>
    <row r="10" spans="2:16" x14ac:dyDescent="0.25">
      <c r="B10" s="108" t="s">
        <v>53</v>
      </c>
      <c r="C10" s="109"/>
      <c r="D10" s="105">
        <f>'Application Software'!C10</f>
        <v>0</v>
      </c>
      <c r="E10" s="105">
        <f>'Application Software'!D10</f>
        <v>0</v>
      </c>
      <c r="F10" s="109"/>
      <c r="G10" s="110">
        <f>'Implementation Services'!C10</f>
        <v>0</v>
      </c>
      <c r="H10" s="111">
        <f>'Implementation Services'!D10</f>
        <v>0</v>
      </c>
      <c r="I10" s="111">
        <f>'Implementation Services'!E10</f>
        <v>0</v>
      </c>
      <c r="J10" s="109"/>
      <c r="K10" s="110">
        <f>'Train-the-Trainer Training'!C10</f>
        <v>0</v>
      </c>
      <c r="L10" s="111">
        <f>'Train-the-Trainer Training'!D10</f>
        <v>0</v>
      </c>
      <c r="M10" s="112">
        <f>'Train-the-Trainer Training'!E10</f>
        <v>0</v>
      </c>
      <c r="N10" s="109"/>
      <c r="O10" s="113">
        <f t="shared" si="0"/>
        <v>0</v>
      </c>
      <c r="P10" s="114">
        <f t="shared" si="1"/>
        <v>0</v>
      </c>
    </row>
    <row r="11" spans="2:16" x14ac:dyDescent="0.25">
      <c r="B11" s="108" t="s">
        <v>54</v>
      </c>
      <c r="C11" s="109"/>
      <c r="D11" s="105">
        <f>'Application Software'!C11</f>
        <v>0</v>
      </c>
      <c r="E11" s="105">
        <f>'Application Software'!D11</f>
        <v>0</v>
      </c>
      <c r="F11" s="109"/>
      <c r="G11" s="110">
        <f>'Implementation Services'!C11</f>
        <v>0</v>
      </c>
      <c r="H11" s="111">
        <f>'Implementation Services'!D11</f>
        <v>0</v>
      </c>
      <c r="I11" s="111">
        <f>'Implementation Services'!E11</f>
        <v>0</v>
      </c>
      <c r="J11" s="109"/>
      <c r="K11" s="110">
        <f>'Train-the-Trainer Training'!C11</f>
        <v>0</v>
      </c>
      <c r="L11" s="111">
        <f>'Train-the-Trainer Training'!D11</f>
        <v>0</v>
      </c>
      <c r="M11" s="112">
        <f>'Train-the-Trainer Training'!E11</f>
        <v>0</v>
      </c>
      <c r="N11" s="109"/>
      <c r="O11" s="113">
        <f t="shared" si="0"/>
        <v>0</v>
      </c>
      <c r="P11" s="114">
        <f t="shared" si="1"/>
        <v>0</v>
      </c>
    </row>
    <row r="12" spans="2:16" x14ac:dyDescent="0.25">
      <c r="B12" s="108" t="s">
        <v>55</v>
      </c>
      <c r="C12" s="109"/>
      <c r="D12" s="105">
        <f>'Application Software'!C12</f>
        <v>0</v>
      </c>
      <c r="E12" s="105">
        <f>'Application Software'!D12</f>
        <v>0</v>
      </c>
      <c r="F12" s="109"/>
      <c r="G12" s="110">
        <f>'Implementation Services'!C12</f>
        <v>0</v>
      </c>
      <c r="H12" s="111">
        <f>'Implementation Services'!D12</f>
        <v>0</v>
      </c>
      <c r="I12" s="111">
        <f>'Implementation Services'!E12</f>
        <v>0</v>
      </c>
      <c r="J12" s="109"/>
      <c r="K12" s="110">
        <f>'Train-the-Trainer Training'!C12</f>
        <v>0</v>
      </c>
      <c r="L12" s="111">
        <f>'Train-the-Trainer Training'!D12</f>
        <v>0</v>
      </c>
      <c r="M12" s="112">
        <f>'Train-the-Trainer Training'!E12</f>
        <v>0</v>
      </c>
      <c r="N12" s="109"/>
      <c r="O12" s="113">
        <f t="shared" si="0"/>
        <v>0</v>
      </c>
      <c r="P12" s="114">
        <f t="shared" si="1"/>
        <v>0</v>
      </c>
    </row>
    <row r="13" spans="2:16" x14ac:dyDescent="0.25">
      <c r="B13" s="108" t="s">
        <v>56</v>
      </c>
      <c r="C13" s="109"/>
      <c r="D13" s="105">
        <f>'Application Software'!C13</f>
        <v>0</v>
      </c>
      <c r="E13" s="105">
        <f>'Application Software'!D13</f>
        <v>0</v>
      </c>
      <c r="F13" s="109"/>
      <c r="G13" s="110">
        <f>'Implementation Services'!C13</f>
        <v>0</v>
      </c>
      <c r="H13" s="111">
        <f>'Implementation Services'!D13</f>
        <v>0</v>
      </c>
      <c r="I13" s="111">
        <f>'Implementation Services'!E13</f>
        <v>0</v>
      </c>
      <c r="J13" s="109"/>
      <c r="K13" s="110">
        <f>'Train-the-Trainer Training'!C13</f>
        <v>0</v>
      </c>
      <c r="L13" s="111">
        <f>'Train-the-Trainer Training'!D13</f>
        <v>0</v>
      </c>
      <c r="M13" s="112">
        <f>'Train-the-Trainer Training'!E13</f>
        <v>0</v>
      </c>
      <c r="N13" s="109"/>
      <c r="O13" s="113">
        <f t="shared" si="0"/>
        <v>0</v>
      </c>
      <c r="P13" s="114">
        <f t="shared" si="1"/>
        <v>0</v>
      </c>
    </row>
    <row r="14" spans="2:16" x14ac:dyDescent="0.25">
      <c r="B14" s="108" t="s">
        <v>57</v>
      </c>
      <c r="C14" s="109"/>
      <c r="D14" s="105">
        <f>'Application Software'!C14</f>
        <v>0</v>
      </c>
      <c r="E14" s="105">
        <f>'Application Software'!D14</f>
        <v>0</v>
      </c>
      <c r="F14" s="109"/>
      <c r="G14" s="110">
        <f>'Implementation Services'!C14</f>
        <v>0</v>
      </c>
      <c r="H14" s="111">
        <f>'Implementation Services'!D14</f>
        <v>0</v>
      </c>
      <c r="I14" s="111">
        <f>'Implementation Services'!E14</f>
        <v>0</v>
      </c>
      <c r="J14" s="109"/>
      <c r="K14" s="110">
        <f>'Train-the-Trainer Training'!C14</f>
        <v>0</v>
      </c>
      <c r="L14" s="111">
        <f>'Train-the-Trainer Training'!D14</f>
        <v>0</v>
      </c>
      <c r="M14" s="112">
        <f>'Train-the-Trainer Training'!E14</f>
        <v>0</v>
      </c>
      <c r="N14" s="109"/>
      <c r="O14" s="113">
        <f t="shared" si="0"/>
        <v>0</v>
      </c>
      <c r="P14" s="114">
        <f t="shared" si="1"/>
        <v>0</v>
      </c>
    </row>
    <row r="15" spans="2:16" x14ac:dyDescent="0.25">
      <c r="B15" s="108" t="s">
        <v>58</v>
      </c>
      <c r="C15" s="109"/>
      <c r="D15" s="105">
        <f>'Application Software'!C15</f>
        <v>0</v>
      </c>
      <c r="E15" s="105">
        <f>'Application Software'!D15</f>
        <v>0</v>
      </c>
      <c r="F15" s="109"/>
      <c r="G15" s="110">
        <f>'Implementation Services'!C15</f>
        <v>0</v>
      </c>
      <c r="H15" s="111">
        <f>'Implementation Services'!D15</f>
        <v>0</v>
      </c>
      <c r="I15" s="111">
        <f>'Implementation Services'!E15</f>
        <v>0</v>
      </c>
      <c r="J15" s="109"/>
      <c r="K15" s="110">
        <f>'Train-the-Trainer Training'!C15</f>
        <v>0</v>
      </c>
      <c r="L15" s="111">
        <f>'Train-the-Trainer Training'!D15</f>
        <v>0</v>
      </c>
      <c r="M15" s="112">
        <f>'Train-the-Trainer Training'!E15</f>
        <v>0</v>
      </c>
      <c r="N15" s="109"/>
      <c r="O15" s="113">
        <f t="shared" si="0"/>
        <v>0</v>
      </c>
      <c r="P15" s="114">
        <f t="shared" si="1"/>
        <v>0</v>
      </c>
    </row>
    <row r="16" spans="2:16" x14ac:dyDescent="0.25">
      <c r="B16" s="108" t="s">
        <v>59</v>
      </c>
      <c r="C16" s="109"/>
      <c r="D16" s="105">
        <f>'Application Software'!C16</f>
        <v>0</v>
      </c>
      <c r="E16" s="105">
        <f>'Application Software'!D16</f>
        <v>0</v>
      </c>
      <c r="F16" s="109"/>
      <c r="G16" s="110">
        <f>'Implementation Services'!C16</f>
        <v>0</v>
      </c>
      <c r="H16" s="111">
        <f>'Implementation Services'!D16</f>
        <v>0</v>
      </c>
      <c r="I16" s="111">
        <f>'Implementation Services'!E16</f>
        <v>0</v>
      </c>
      <c r="J16" s="109"/>
      <c r="K16" s="110">
        <f>'Train-the-Trainer Training'!C16</f>
        <v>0</v>
      </c>
      <c r="L16" s="111">
        <f>'Train-the-Trainer Training'!D16</f>
        <v>0</v>
      </c>
      <c r="M16" s="112">
        <f>'Train-the-Trainer Training'!E16</f>
        <v>0</v>
      </c>
      <c r="N16" s="109"/>
      <c r="O16" s="113">
        <f t="shared" si="0"/>
        <v>0</v>
      </c>
      <c r="P16" s="114">
        <f t="shared" si="1"/>
        <v>0</v>
      </c>
    </row>
    <row r="17" spans="2:16" x14ac:dyDescent="0.25">
      <c r="B17" s="108" t="s">
        <v>60</v>
      </c>
      <c r="C17" s="109"/>
      <c r="D17" s="105">
        <f>'Application Software'!C17</f>
        <v>0</v>
      </c>
      <c r="E17" s="105">
        <f>'Application Software'!D17</f>
        <v>0</v>
      </c>
      <c r="F17" s="109"/>
      <c r="G17" s="110">
        <f>'Implementation Services'!C17</f>
        <v>0</v>
      </c>
      <c r="H17" s="111">
        <f>'Implementation Services'!D17</f>
        <v>0</v>
      </c>
      <c r="I17" s="111">
        <f>'Implementation Services'!E17</f>
        <v>0</v>
      </c>
      <c r="J17" s="109"/>
      <c r="K17" s="110">
        <f>'Train-the-Trainer Training'!C17</f>
        <v>0</v>
      </c>
      <c r="L17" s="111">
        <f>'Train-the-Trainer Training'!D17</f>
        <v>0</v>
      </c>
      <c r="M17" s="112">
        <f>'Train-the-Trainer Training'!E17</f>
        <v>0</v>
      </c>
      <c r="N17" s="109"/>
      <c r="O17" s="113">
        <f t="shared" si="0"/>
        <v>0</v>
      </c>
      <c r="P17" s="114">
        <f t="shared" si="1"/>
        <v>0</v>
      </c>
    </row>
    <row r="18" spans="2:16" x14ac:dyDescent="0.25">
      <c r="B18" s="108" t="s">
        <v>61</v>
      </c>
      <c r="C18" s="109"/>
      <c r="D18" s="105">
        <f>'Application Software'!C18</f>
        <v>0</v>
      </c>
      <c r="E18" s="105">
        <f>'Application Software'!D18</f>
        <v>0</v>
      </c>
      <c r="F18" s="109"/>
      <c r="G18" s="110">
        <f>'Implementation Services'!C18</f>
        <v>0</v>
      </c>
      <c r="H18" s="111">
        <f>'Implementation Services'!D18</f>
        <v>0</v>
      </c>
      <c r="I18" s="111">
        <f>'Implementation Services'!E18</f>
        <v>0</v>
      </c>
      <c r="J18" s="109"/>
      <c r="K18" s="110">
        <f>'Train-the-Trainer Training'!C18</f>
        <v>0</v>
      </c>
      <c r="L18" s="111">
        <f>'Train-the-Trainer Training'!D18</f>
        <v>0</v>
      </c>
      <c r="M18" s="112">
        <f>'Train-the-Trainer Training'!E18</f>
        <v>0</v>
      </c>
      <c r="N18" s="109"/>
      <c r="O18" s="113">
        <f t="shared" si="0"/>
        <v>0</v>
      </c>
      <c r="P18" s="114">
        <f t="shared" si="1"/>
        <v>0</v>
      </c>
    </row>
    <row r="19" spans="2:16" x14ac:dyDescent="0.25">
      <c r="B19" s="108" t="s">
        <v>62</v>
      </c>
      <c r="C19" s="109"/>
      <c r="D19" s="105">
        <f>'Application Software'!C19</f>
        <v>0</v>
      </c>
      <c r="E19" s="105">
        <f>'Application Software'!D19</f>
        <v>0</v>
      </c>
      <c r="F19" s="109"/>
      <c r="G19" s="110">
        <f>'Implementation Services'!C19</f>
        <v>0</v>
      </c>
      <c r="H19" s="111">
        <f>'Implementation Services'!D19</f>
        <v>0</v>
      </c>
      <c r="I19" s="111">
        <f>'Implementation Services'!E19</f>
        <v>0</v>
      </c>
      <c r="J19" s="109"/>
      <c r="K19" s="110">
        <f>'Train-the-Trainer Training'!C19</f>
        <v>0</v>
      </c>
      <c r="L19" s="111">
        <f>'Train-the-Trainer Training'!D19</f>
        <v>0</v>
      </c>
      <c r="M19" s="112">
        <f>'Train-the-Trainer Training'!E19</f>
        <v>0</v>
      </c>
      <c r="N19" s="109"/>
      <c r="O19" s="113">
        <f t="shared" ref="O19" si="2">SUM(D19,I19,M19)</f>
        <v>0</v>
      </c>
      <c r="P19" s="114">
        <f t="shared" ref="P19" si="3">E19</f>
        <v>0</v>
      </c>
    </row>
    <row r="20" spans="2:16" x14ac:dyDescent="0.25">
      <c r="B20" s="108" t="s">
        <v>63</v>
      </c>
      <c r="C20" s="109"/>
      <c r="D20" s="105">
        <f>'Application Software'!C20</f>
        <v>0</v>
      </c>
      <c r="E20" s="105">
        <f>'Application Software'!D20</f>
        <v>0</v>
      </c>
      <c r="F20" s="109"/>
      <c r="G20" s="110">
        <f>'Implementation Services'!C20</f>
        <v>0</v>
      </c>
      <c r="H20" s="111">
        <f>'Implementation Services'!D20</f>
        <v>0</v>
      </c>
      <c r="I20" s="111">
        <f>'Implementation Services'!E20</f>
        <v>0</v>
      </c>
      <c r="J20" s="109"/>
      <c r="K20" s="110">
        <f>'Train-the-Trainer Training'!C20</f>
        <v>0</v>
      </c>
      <c r="L20" s="111">
        <f>'Train-the-Trainer Training'!D20</f>
        <v>0</v>
      </c>
      <c r="M20" s="112">
        <f>'Train-the-Trainer Training'!E20</f>
        <v>0</v>
      </c>
      <c r="N20" s="109"/>
      <c r="O20" s="113">
        <f t="shared" si="0"/>
        <v>0</v>
      </c>
      <c r="P20" s="114">
        <f t="shared" si="1"/>
        <v>0</v>
      </c>
    </row>
    <row r="21" spans="2:16" x14ac:dyDescent="0.25">
      <c r="B21" s="108" t="s">
        <v>64</v>
      </c>
      <c r="C21" s="109"/>
      <c r="D21" s="105">
        <f>'Application Software'!C21</f>
        <v>0</v>
      </c>
      <c r="E21" s="105">
        <f>'Application Software'!D21</f>
        <v>0</v>
      </c>
      <c r="F21" s="109"/>
      <c r="G21" s="110">
        <f>'Implementation Services'!C21</f>
        <v>0</v>
      </c>
      <c r="H21" s="111">
        <f>'Implementation Services'!D21</f>
        <v>0</v>
      </c>
      <c r="I21" s="111">
        <f>'Implementation Services'!E21</f>
        <v>0</v>
      </c>
      <c r="J21" s="109"/>
      <c r="K21" s="110">
        <f>'Train-the-Trainer Training'!C21</f>
        <v>0</v>
      </c>
      <c r="L21" s="111">
        <f>'Train-the-Trainer Training'!D21</f>
        <v>0</v>
      </c>
      <c r="M21" s="112">
        <f>'Train-the-Trainer Training'!E21</f>
        <v>0</v>
      </c>
      <c r="N21" s="109"/>
      <c r="O21" s="113">
        <f t="shared" si="0"/>
        <v>0</v>
      </c>
      <c r="P21" s="114">
        <f t="shared" si="1"/>
        <v>0</v>
      </c>
    </row>
    <row r="22" spans="2:16" x14ac:dyDescent="0.25">
      <c r="B22" s="108" t="s">
        <v>65</v>
      </c>
      <c r="C22" s="109"/>
      <c r="D22" s="105">
        <f>'Application Software'!C22</f>
        <v>0</v>
      </c>
      <c r="E22" s="105">
        <f>'Application Software'!D22</f>
        <v>0</v>
      </c>
      <c r="F22" s="109"/>
      <c r="G22" s="110">
        <f>'Implementation Services'!C22</f>
        <v>0</v>
      </c>
      <c r="H22" s="111">
        <f>'Implementation Services'!D22</f>
        <v>0</v>
      </c>
      <c r="I22" s="111">
        <f>'Implementation Services'!E22</f>
        <v>0</v>
      </c>
      <c r="J22" s="109"/>
      <c r="K22" s="110">
        <f>'Train-the-Trainer Training'!C22</f>
        <v>0</v>
      </c>
      <c r="L22" s="111">
        <f>'Train-the-Trainer Training'!D22</f>
        <v>0</v>
      </c>
      <c r="M22" s="112">
        <f>'Train-the-Trainer Training'!E22</f>
        <v>0</v>
      </c>
      <c r="N22" s="109"/>
      <c r="O22" s="113">
        <f t="shared" si="0"/>
        <v>0</v>
      </c>
      <c r="P22" s="114">
        <f t="shared" si="1"/>
        <v>0</v>
      </c>
    </row>
    <row r="23" spans="2:16" hidden="1" x14ac:dyDescent="0.25">
      <c r="B23" s="108" t="s">
        <v>66</v>
      </c>
      <c r="C23" s="109"/>
      <c r="D23" s="105">
        <f>'Application Software'!C23</f>
        <v>0</v>
      </c>
      <c r="E23" s="105">
        <f>'Application Software'!D23</f>
        <v>0</v>
      </c>
      <c r="F23" s="109"/>
      <c r="G23" s="110">
        <f>'Implementation Services'!C23</f>
        <v>0</v>
      </c>
      <c r="H23" s="111">
        <f>'Implementation Services'!D23</f>
        <v>0</v>
      </c>
      <c r="I23" s="111">
        <f>'Implementation Services'!E23</f>
        <v>0</v>
      </c>
      <c r="J23" s="109"/>
      <c r="K23" s="110">
        <f>'Train-the-Trainer Training'!C23</f>
        <v>0</v>
      </c>
      <c r="L23" s="111">
        <f>'Train-the-Trainer Training'!D23</f>
        <v>0</v>
      </c>
      <c r="M23" s="112">
        <f>'Train-the-Trainer Training'!E23</f>
        <v>0</v>
      </c>
      <c r="N23" s="109"/>
      <c r="O23" s="113">
        <f t="shared" si="0"/>
        <v>0</v>
      </c>
      <c r="P23" s="114">
        <f t="shared" si="1"/>
        <v>0</v>
      </c>
    </row>
    <row r="24" spans="2:16" hidden="1" x14ac:dyDescent="0.25">
      <c r="B24" s="108" t="s">
        <v>67</v>
      </c>
      <c r="C24" s="109"/>
      <c r="D24" s="105">
        <f>'Application Software'!C24</f>
        <v>0</v>
      </c>
      <c r="E24" s="105">
        <f>'Application Software'!D24</f>
        <v>0</v>
      </c>
      <c r="F24" s="109"/>
      <c r="G24" s="110">
        <f>'Implementation Services'!C24</f>
        <v>0</v>
      </c>
      <c r="H24" s="111">
        <f>'Implementation Services'!D24</f>
        <v>0</v>
      </c>
      <c r="I24" s="111">
        <f>'Implementation Services'!E24</f>
        <v>0</v>
      </c>
      <c r="J24" s="109"/>
      <c r="K24" s="110">
        <f>'Train-the-Trainer Training'!C24</f>
        <v>0</v>
      </c>
      <c r="L24" s="111">
        <f>'Train-the-Trainer Training'!D24</f>
        <v>0</v>
      </c>
      <c r="M24" s="112">
        <f>'Train-the-Trainer Training'!E24</f>
        <v>0</v>
      </c>
      <c r="N24" s="109"/>
      <c r="O24" s="113">
        <f t="shared" si="0"/>
        <v>0</v>
      </c>
      <c r="P24" s="114">
        <f t="shared" si="1"/>
        <v>0</v>
      </c>
    </row>
    <row r="25" spans="2:16" hidden="1" x14ac:dyDescent="0.25">
      <c r="B25" s="108" t="s">
        <v>68</v>
      </c>
      <c r="C25" s="109"/>
      <c r="D25" s="105">
        <f>'Application Software'!C25</f>
        <v>0</v>
      </c>
      <c r="E25" s="105">
        <f>'Application Software'!D25</f>
        <v>0</v>
      </c>
      <c r="F25" s="109"/>
      <c r="G25" s="110">
        <f>'Implementation Services'!C25</f>
        <v>0</v>
      </c>
      <c r="H25" s="111">
        <f>'Implementation Services'!D25</f>
        <v>0</v>
      </c>
      <c r="I25" s="111">
        <f>'Implementation Services'!E25</f>
        <v>0</v>
      </c>
      <c r="J25" s="109"/>
      <c r="K25" s="110">
        <f>'Train-the-Trainer Training'!C25</f>
        <v>0</v>
      </c>
      <c r="L25" s="111">
        <f>'Train-the-Trainer Training'!D25</f>
        <v>0</v>
      </c>
      <c r="M25" s="112">
        <f>'Train-the-Trainer Training'!E25</f>
        <v>0</v>
      </c>
      <c r="N25" s="109"/>
      <c r="O25" s="113">
        <f t="shared" ref="O25" si="4">SUM(D25,I25,M25)</f>
        <v>0</v>
      </c>
      <c r="P25" s="114">
        <f t="shared" ref="P25" si="5">E25</f>
        <v>0</v>
      </c>
    </row>
    <row r="26" spans="2:16" x14ac:dyDescent="0.25">
      <c r="B26" s="108" t="s">
        <v>69</v>
      </c>
      <c r="C26" s="109"/>
      <c r="D26" s="105">
        <f>'Application Software'!C26</f>
        <v>0</v>
      </c>
      <c r="E26" s="105">
        <f>'Application Software'!D26</f>
        <v>0</v>
      </c>
      <c r="F26" s="109"/>
      <c r="G26" s="110">
        <f>'Implementation Services'!C26</f>
        <v>0</v>
      </c>
      <c r="H26" s="111">
        <f>'Implementation Services'!D26</f>
        <v>0</v>
      </c>
      <c r="I26" s="111">
        <f>'Implementation Services'!E26</f>
        <v>0</v>
      </c>
      <c r="J26" s="109"/>
      <c r="K26" s="110">
        <f>'Train-the-Trainer Training'!C26</f>
        <v>0</v>
      </c>
      <c r="L26" s="111">
        <f>'Train-the-Trainer Training'!D26</f>
        <v>0</v>
      </c>
      <c r="M26" s="112">
        <f>'Train-the-Trainer Training'!E26</f>
        <v>0</v>
      </c>
      <c r="N26" s="109"/>
      <c r="O26" s="113">
        <f t="shared" ref="O26:O27" si="6">SUM(D26,I26,M26)</f>
        <v>0</v>
      </c>
      <c r="P26" s="114">
        <f t="shared" ref="P26:P27" si="7">E26</f>
        <v>0</v>
      </c>
    </row>
    <row r="27" spans="2:16" x14ac:dyDescent="0.25">
      <c r="B27" s="108" t="s">
        <v>66</v>
      </c>
      <c r="C27" s="109"/>
      <c r="D27" s="105">
        <f>'Application Software'!C27</f>
        <v>0</v>
      </c>
      <c r="E27" s="105">
        <f>'Application Software'!D27</f>
        <v>0</v>
      </c>
      <c r="F27" s="109"/>
      <c r="G27" s="110">
        <f>'Implementation Services'!C27</f>
        <v>0</v>
      </c>
      <c r="H27" s="111">
        <f>'Implementation Services'!D27</f>
        <v>0</v>
      </c>
      <c r="I27" s="111">
        <f>'Implementation Services'!E27</f>
        <v>0</v>
      </c>
      <c r="J27" s="109"/>
      <c r="K27" s="110">
        <f>'Train-the-Trainer Training'!C27</f>
        <v>0</v>
      </c>
      <c r="L27" s="111">
        <f>'Train-the-Trainer Training'!D27</f>
        <v>0</v>
      </c>
      <c r="M27" s="112">
        <f>'Train-the-Trainer Training'!E27</f>
        <v>0</v>
      </c>
      <c r="N27" s="109"/>
      <c r="O27" s="113">
        <f t="shared" si="6"/>
        <v>0</v>
      </c>
      <c r="P27" s="114">
        <f t="shared" si="7"/>
        <v>0</v>
      </c>
    </row>
    <row r="28" spans="2:16" x14ac:dyDescent="0.25">
      <c r="B28" s="108" t="s">
        <v>67</v>
      </c>
      <c r="C28" s="109"/>
      <c r="D28" s="105">
        <f>'Application Software'!C28</f>
        <v>0</v>
      </c>
      <c r="E28" s="105">
        <f>'Application Software'!D28</f>
        <v>0</v>
      </c>
      <c r="F28" s="109"/>
      <c r="G28" s="110">
        <f>'Implementation Services'!C28</f>
        <v>0</v>
      </c>
      <c r="H28" s="111">
        <f>'Implementation Services'!D28</f>
        <v>0</v>
      </c>
      <c r="I28" s="111">
        <f>'Implementation Services'!E28</f>
        <v>0</v>
      </c>
      <c r="J28" s="109"/>
      <c r="K28" s="110">
        <f>'Train-the-Trainer Training'!C28</f>
        <v>0</v>
      </c>
      <c r="L28" s="111">
        <f>'Train-the-Trainer Training'!D28</f>
        <v>0</v>
      </c>
      <c r="M28" s="112">
        <f>'Train-the-Trainer Training'!E28</f>
        <v>0</v>
      </c>
      <c r="N28" s="109"/>
      <c r="O28" s="113">
        <f t="shared" ref="O28:O41" si="8">SUM(D28,I28,M28)</f>
        <v>0</v>
      </c>
      <c r="P28" s="114">
        <f t="shared" ref="P28:P41" si="9">E28</f>
        <v>0</v>
      </c>
    </row>
    <row r="29" spans="2:16" x14ac:dyDescent="0.25">
      <c r="B29" s="160" t="s">
        <v>70</v>
      </c>
      <c r="C29" s="109"/>
      <c r="D29" s="105">
        <f>'Application Software'!C29</f>
        <v>0</v>
      </c>
      <c r="E29" s="105">
        <f>'Application Software'!D29</f>
        <v>0</v>
      </c>
      <c r="F29" s="109"/>
      <c r="G29" s="110">
        <f>'Implementation Services'!C29</f>
        <v>0</v>
      </c>
      <c r="H29" s="111">
        <f>'Implementation Services'!D29</f>
        <v>0</v>
      </c>
      <c r="I29" s="111">
        <f>'Implementation Services'!E29</f>
        <v>0</v>
      </c>
      <c r="J29" s="109"/>
      <c r="K29" s="110">
        <f>'Train-the-Trainer Training'!C29</f>
        <v>0</v>
      </c>
      <c r="L29" s="111">
        <f>'Train-the-Trainer Training'!D29</f>
        <v>0</v>
      </c>
      <c r="M29" s="112">
        <f>'Train-the-Trainer Training'!E29</f>
        <v>0</v>
      </c>
      <c r="N29" s="109"/>
      <c r="O29" s="113">
        <f t="shared" si="8"/>
        <v>0</v>
      </c>
      <c r="P29" s="114">
        <f t="shared" si="9"/>
        <v>0</v>
      </c>
    </row>
    <row r="30" spans="2:16" x14ac:dyDescent="0.25">
      <c r="B30" s="160" t="s">
        <v>68</v>
      </c>
      <c r="C30" s="109"/>
      <c r="D30" s="105">
        <f>'Application Software'!C30</f>
        <v>0</v>
      </c>
      <c r="E30" s="105">
        <f>'Application Software'!D30</f>
        <v>0</v>
      </c>
      <c r="F30" s="109"/>
      <c r="G30" s="110">
        <f>'Implementation Services'!C30</f>
        <v>0</v>
      </c>
      <c r="H30" s="111">
        <f>'Implementation Services'!D30</f>
        <v>0</v>
      </c>
      <c r="I30" s="111">
        <f>'Implementation Services'!E30</f>
        <v>0</v>
      </c>
      <c r="J30" s="109"/>
      <c r="K30" s="110">
        <f>'Train-the-Trainer Training'!C30</f>
        <v>0</v>
      </c>
      <c r="L30" s="111">
        <f>'Train-the-Trainer Training'!D30</f>
        <v>0</v>
      </c>
      <c r="M30" s="112">
        <f>'Train-the-Trainer Training'!E30</f>
        <v>0</v>
      </c>
      <c r="N30" s="109"/>
      <c r="O30" s="113">
        <f t="shared" si="8"/>
        <v>0</v>
      </c>
      <c r="P30" s="114">
        <f t="shared" si="9"/>
        <v>0</v>
      </c>
    </row>
    <row r="31" spans="2:16" x14ac:dyDescent="0.25">
      <c r="B31" s="160" t="s">
        <v>71</v>
      </c>
      <c r="C31" s="109"/>
      <c r="D31" s="105">
        <f>'Application Software'!C31</f>
        <v>0</v>
      </c>
      <c r="E31" s="105">
        <f>'Application Software'!D31</f>
        <v>0</v>
      </c>
      <c r="F31" s="109"/>
      <c r="G31" s="110">
        <f>'Implementation Services'!C31</f>
        <v>0</v>
      </c>
      <c r="H31" s="111">
        <f>'Implementation Services'!D31</f>
        <v>0</v>
      </c>
      <c r="I31" s="111">
        <f>'Implementation Services'!E31</f>
        <v>0</v>
      </c>
      <c r="J31" s="109"/>
      <c r="K31" s="110">
        <f>'Train-the-Trainer Training'!C31</f>
        <v>0</v>
      </c>
      <c r="L31" s="111">
        <f>'Train-the-Trainer Training'!D31</f>
        <v>0</v>
      </c>
      <c r="M31" s="112">
        <f>'Train-the-Trainer Training'!E31</f>
        <v>0</v>
      </c>
      <c r="N31" s="109"/>
      <c r="O31" s="113">
        <f t="shared" si="8"/>
        <v>0</v>
      </c>
      <c r="P31" s="114">
        <f t="shared" si="9"/>
        <v>0</v>
      </c>
    </row>
    <row r="32" spans="2:16" x14ac:dyDescent="0.25">
      <c r="B32" s="160" t="s">
        <v>72</v>
      </c>
      <c r="C32" s="109"/>
      <c r="D32" s="105">
        <f>'Application Software'!C32</f>
        <v>0</v>
      </c>
      <c r="E32" s="105">
        <f>'Application Software'!D32</f>
        <v>0</v>
      </c>
      <c r="F32" s="109"/>
      <c r="G32" s="110">
        <f>'Implementation Services'!C32</f>
        <v>0</v>
      </c>
      <c r="H32" s="111">
        <f>'Implementation Services'!D32</f>
        <v>0</v>
      </c>
      <c r="I32" s="111">
        <f>'Implementation Services'!E32</f>
        <v>0</v>
      </c>
      <c r="J32" s="109"/>
      <c r="K32" s="110">
        <f>'Train-the-Trainer Training'!C32</f>
        <v>0</v>
      </c>
      <c r="L32" s="111">
        <f>'Train-the-Trainer Training'!D32</f>
        <v>0</v>
      </c>
      <c r="M32" s="112">
        <f>'Train-the-Trainer Training'!E32</f>
        <v>0</v>
      </c>
      <c r="N32" s="109"/>
      <c r="O32" s="113">
        <f t="shared" si="8"/>
        <v>0</v>
      </c>
      <c r="P32" s="114">
        <f t="shared" si="9"/>
        <v>0</v>
      </c>
    </row>
    <row r="33" spans="2:16" x14ac:dyDescent="0.25">
      <c r="B33" s="160" t="s">
        <v>73</v>
      </c>
      <c r="C33" s="109"/>
      <c r="D33" s="105">
        <f>'Application Software'!C33</f>
        <v>0</v>
      </c>
      <c r="E33" s="105">
        <f>'Application Software'!D33</f>
        <v>0</v>
      </c>
      <c r="F33" s="109"/>
      <c r="G33" s="110">
        <f>'Implementation Services'!C33</f>
        <v>0</v>
      </c>
      <c r="H33" s="111">
        <f>'Implementation Services'!D33</f>
        <v>0</v>
      </c>
      <c r="I33" s="111">
        <f>'Implementation Services'!E33</f>
        <v>0</v>
      </c>
      <c r="J33" s="109"/>
      <c r="K33" s="110">
        <f>'Train-the-Trainer Training'!C33</f>
        <v>0</v>
      </c>
      <c r="L33" s="111">
        <f>'Train-the-Trainer Training'!D33</f>
        <v>0</v>
      </c>
      <c r="M33" s="112">
        <f>'Train-the-Trainer Training'!E33</f>
        <v>0</v>
      </c>
      <c r="N33" s="109"/>
      <c r="O33" s="113">
        <f t="shared" si="8"/>
        <v>0</v>
      </c>
      <c r="P33" s="114">
        <f t="shared" si="9"/>
        <v>0</v>
      </c>
    </row>
    <row r="34" spans="2:16" x14ac:dyDescent="0.25">
      <c r="B34" s="140" t="s">
        <v>74</v>
      </c>
      <c r="C34" s="109"/>
      <c r="D34" s="105">
        <f>'Application Software'!C34</f>
        <v>0</v>
      </c>
      <c r="E34" s="105">
        <f>'Application Software'!D34</f>
        <v>0</v>
      </c>
      <c r="F34" s="109"/>
      <c r="G34" s="110">
        <f>'Implementation Services'!C34</f>
        <v>0</v>
      </c>
      <c r="H34" s="111">
        <f>'Implementation Services'!D34</f>
        <v>0</v>
      </c>
      <c r="I34" s="111">
        <f>'Implementation Services'!E34</f>
        <v>0</v>
      </c>
      <c r="J34" s="109"/>
      <c r="K34" s="110">
        <f>'Train-the-Trainer Training'!C34</f>
        <v>0</v>
      </c>
      <c r="L34" s="111">
        <f>'Train-the-Trainer Training'!D34</f>
        <v>0</v>
      </c>
      <c r="M34" s="112">
        <f>'Train-the-Trainer Training'!E34</f>
        <v>0</v>
      </c>
      <c r="N34" s="109"/>
      <c r="O34" s="113">
        <f t="shared" si="8"/>
        <v>0</v>
      </c>
      <c r="P34" s="114">
        <f t="shared" si="9"/>
        <v>0</v>
      </c>
    </row>
    <row r="35" spans="2:16" x14ac:dyDescent="0.25">
      <c r="B35" s="140" t="s">
        <v>75</v>
      </c>
      <c r="C35" s="109"/>
      <c r="D35" s="105">
        <f>'Application Software'!C35</f>
        <v>0</v>
      </c>
      <c r="E35" s="105">
        <f>'Application Software'!D35</f>
        <v>0</v>
      </c>
      <c r="F35" s="109"/>
      <c r="G35" s="110">
        <f>'Implementation Services'!C35</f>
        <v>0</v>
      </c>
      <c r="H35" s="111">
        <f>'Implementation Services'!D35</f>
        <v>0</v>
      </c>
      <c r="I35" s="111">
        <f>'Implementation Services'!E35</f>
        <v>0</v>
      </c>
      <c r="J35" s="109"/>
      <c r="K35" s="110">
        <f>'Train-the-Trainer Training'!C35</f>
        <v>0</v>
      </c>
      <c r="L35" s="111">
        <f>'Train-the-Trainer Training'!D35</f>
        <v>0</v>
      </c>
      <c r="M35" s="112">
        <f>'Train-the-Trainer Training'!E35</f>
        <v>0</v>
      </c>
      <c r="N35" s="109"/>
      <c r="O35" s="113">
        <f t="shared" si="8"/>
        <v>0</v>
      </c>
      <c r="P35" s="114">
        <f t="shared" si="9"/>
        <v>0</v>
      </c>
    </row>
    <row r="36" spans="2:16" x14ac:dyDescent="0.25">
      <c r="B36" s="140" t="s">
        <v>76</v>
      </c>
      <c r="C36" s="109"/>
      <c r="D36" s="105">
        <f>'Application Software'!C36</f>
        <v>0</v>
      </c>
      <c r="E36" s="105">
        <f>'Application Software'!D36</f>
        <v>0</v>
      </c>
      <c r="F36" s="109"/>
      <c r="G36" s="110">
        <f>'Implementation Services'!C36</f>
        <v>0</v>
      </c>
      <c r="H36" s="111">
        <f>'Implementation Services'!D36</f>
        <v>0</v>
      </c>
      <c r="I36" s="111">
        <f>'Implementation Services'!E36</f>
        <v>0</v>
      </c>
      <c r="J36" s="109"/>
      <c r="K36" s="110">
        <f>'Train-the-Trainer Training'!C36</f>
        <v>0</v>
      </c>
      <c r="L36" s="111">
        <f>'Train-the-Trainer Training'!D36</f>
        <v>0</v>
      </c>
      <c r="M36" s="112">
        <f>'Train-the-Trainer Training'!E36</f>
        <v>0</v>
      </c>
      <c r="N36" s="109"/>
      <c r="O36" s="113">
        <f t="shared" si="8"/>
        <v>0</v>
      </c>
      <c r="P36" s="114">
        <f t="shared" si="9"/>
        <v>0</v>
      </c>
    </row>
    <row r="37" spans="2:16" x14ac:dyDescent="0.25">
      <c r="B37" s="140" t="s">
        <v>77</v>
      </c>
      <c r="C37" s="109"/>
      <c r="D37" s="105">
        <f>'Application Software'!C37</f>
        <v>0</v>
      </c>
      <c r="E37" s="105">
        <f>'Application Software'!D37</f>
        <v>0</v>
      </c>
      <c r="F37" s="109"/>
      <c r="G37" s="110">
        <f>'Implementation Services'!C37</f>
        <v>0</v>
      </c>
      <c r="H37" s="111">
        <f>'Implementation Services'!D37</f>
        <v>0</v>
      </c>
      <c r="I37" s="111">
        <f>'Implementation Services'!E37</f>
        <v>0</v>
      </c>
      <c r="J37" s="109"/>
      <c r="K37" s="110">
        <f>'Train-the-Trainer Training'!C37</f>
        <v>0</v>
      </c>
      <c r="L37" s="111">
        <f>'Train-the-Trainer Training'!D37</f>
        <v>0</v>
      </c>
      <c r="M37" s="112">
        <f>'Train-the-Trainer Training'!E37</f>
        <v>0</v>
      </c>
      <c r="N37" s="109"/>
      <c r="O37" s="113">
        <f t="shared" si="8"/>
        <v>0</v>
      </c>
      <c r="P37" s="114">
        <f t="shared" si="9"/>
        <v>0</v>
      </c>
    </row>
    <row r="38" spans="2:16" x14ac:dyDescent="0.25">
      <c r="B38" s="140" t="s">
        <v>78</v>
      </c>
      <c r="C38" s="109"/>
      <c r="D38" s="105">
        <f>'Application Software'!C38</f>
        <v>0</v>
      </c>
      <c r="E38" s="105">
        <f>'Application Software'!D38</f>
        <v>0</v>
      </c>
      <c r="F38" s="109"/>
      <c r="G38" s="110">
        <f>'Implementation Services'!C38</f>
        <v>0</v>
      </c>
      <c r="H38" s="111">
        <f>'Implementation Services'!D38</f>
        <v>0</v>
      </c>
      <c r="I38" s="111">
        <f>'Implementation Services'!E38</f>
        <v>0</v>
      </c>
      <c r="J38" s="109"/>
      <c r="K38" s="110">
        <f>'Train-the-Trainer Training'!C38</f>
        <v>0</v>
      </c>
      <c r="L38" s="111">
        <f>'Train-the-Trainer Training'!D38</f>
        <v>0</v>
      </c>
      <c r="M38" s="112">
        <f>'Train-the-Trainer Training'!E38</f>
        <v>0</v>
      </c>
      <c r="N38" s="109"/>
      <c r="O38" s="113">
        <f t="shared" si="8"/>
        <v>0</v>
      </c>
      <c r="P38" s="114">
        <f t="shared" si="9"/>
        <v>0</v>
      </c>
    </row>
    <row r="39" spans="2:16" x14ac:dyDescent="0.25">
      <c r="B39" s="140" t="s">
        <v>79</v>
      </c>
      <c r="C39" s="109"/>
      <c r="D39" s="105">
        <f>'Application Software'!C39</f>
        <v>0</v>
      </c>
      <c r="E39" s="105">
        <f>'Application Software'!D39</f>
        <v>0</v>
      </c>
      <c r="F39" s="109"/>
      <c r="G39" s="110">
        <f>'Implementation Services'!C39</f>
        <v>0</v>
      </c>
      <c r="H39" s="111">
        <f>'Implementation Services'!D39</f>
        <v>0</v>
      </c>
      <c r="I39" s="111">
        <f>'Implementation Services'!E39</f>
        <v>0</v>
      </c>
      <c r="J39" s="109"/>
      <c r="K39" s="110">
        <f>'Train-the-Trainer Training'!C39</f>
        <v>0</v>
      </c>
      <c r="L39" s="111">
        <f>'Train-the-Trainer Training'!D39</f>
        <v>0</v>
      </c>
      <c r="M39" s="112">
        <f>'Train-the-Trainer Training'!E39</f>
        <v>0</v>
      </c>
      <c r="N39" s="109"/>
      <c r="O39" s="113">
        <f t="shared" si="8"/>
        <v>0</v>
      </c>
      <c r="P39" s="114">
        <f t="shared" si="9"/>
        <v>0</v>
      </c>
    </row>
    <row r="40" spans="2:16" x14ac:dyDescent="0.25">
      <c r="B40" s="140" t="s">
        <v>80</v>
      </c>
      <c r="C40" s="109"/>
      <c r="D40" s="105">
        <f>'Application Software'!C40</f>
        <v>0</v>
      </c>
      <c r="E40" s="105">
        <f>'Application Software'!D40</f>
        <v>0</v>
      </c>
      <c r="F40" s="109"/>
      <c r="G40" s="110">
        <f>'Implementation Services'!C40</f>
        <v>0</v>
      </c>
      <c r="H40" s="111">
        <f>'Implementation Services'!D40</f>
        <v>0</v>
      </c>
      <c r="I40" s="111">
        <f>'Implementation Services'!E40</f>
        <v>0</v>
      </c>
      <c r="J40" s="109"/>
      <c r="K40" s="110">
        <f>'Train-the-Trainer Training'!C40</f>
        <v>0</v>
      </c>
      <c r="L40" s="111">
        <f>'Train-the-Trainer Training'!D40</f>
        <v>0</v>
      </c>
      <c r="M40" s="112">
        <f>'Train-the-Trainer Training'!E40</f>
        <v>0</v>
      </c>
      <c r="N40" s="109"/>
      <c r="O40" s="113">
        <f t="shared" si="8"/>
        <v>0</v>
      </c>
      <c r="P40" s="114">
        <f t="shared" si="9"/>
        <v>0</v>
      </c>
    </row>
    <row r="41" spans="2:16" x14ac:dyDescent="0.25">
      <c r="B41" s="140" t="s">
        <v>81</v>
      </c>
      <c r="C41" s="109"/>
      <c r="D41" s="105">
        <f>'Application Software'!C41</f>
        <v>0</v>
      </c>
      <c r="E41" s="105">
        <f>'Application Software'!D41</f>
        <v>0</v>
      </c>
      <c r="F41" s="109"/>
      <c r="G41" s="110">
        <f>'Implementation Services'!C41</f>
        <v>0</v>
      </c>
      <c r="H41" s="111">
        <f>'Implementation Services'!D41</f>
        <v>0</v>
      </c>
      <c r="I41" s="111">
        <f>'Implementation Services'!E41</f>
        <v>0</v>
      </c>
      <c r="J41" s="109"/>
      <c r="K41" s="110">
        <f>'Train-the-Trainer Training'!C41</f>
        <v>0</v>
      </c>
      <c r="L41" s="111">
        <f>'Train-the-Trainer Training'!D41</f>
        <v>0</v>
      </c>
      <c r="M41" s="112">
        <f>'Train-the-Trainer Training'!E41</f>
        <v>0</v>
      </c>
      <c r="N41" s="109"/>
      <c r="O41" s="113">
        <f t="shared" si="8"/>
        <v>0</v>
      </c>
      <c r="P41" s="114">
        <f t="shared" si="9"/>
        <v>0</v>
      </c>
    </row>
    <row r="42" spans="2:16" x14ac:dyDescent="0.25">
      <c r="B42" s="140" t="s">
        <v>82</v>
      </c>
      <c r="C42" s="109"/>
      <c r="D42" s="105">
        <f>'Application Software'!C42</f>
        <v>0</v>
      </c>
      <c r="E42" s="105">
        <f>'Application Software'!D42</f>
        <v>0</v>
      </c>
      <c r="F42" s="109"/>
      <c r="G42" s="110">
        <f>'Implementation Services'!C42</f>
        <v>0</v>
      </c>
      <c r="H42" s="111">
        <f>'Implementation Services'!D42</f>
        <v>0</v>
      </c>
      <c r="I42" s="111">
        <f>'Implementation Services'!E42</f>
        <v>0</v>
      </c>
      <c r="J42" s="109"/>
      <c r="K42" s="110">
        <f>'Train-the-Trainer Training'!C42</f>
        <v>0</v>
      </c>
      <c r="L42" s="111">
        <f>'Train-the-Trainer Training'!D42</f>
        <v>0</v>
      </c>
      <c r="M42" s="112">
        <f>'Train-the-Trainer Training'!E42</f>
        <v>0</v>
      </c>
      <c r="N42" s="109"/>
      <c r="O42" s="113">
        <f t="shared" si="0"/>
        <v>0</v>
      </c>
      <c r="P42" s="114">
        <f t="shared" si="1"/>
        <v>0</v>
      </c>
    </row>
    <row r="43" spans="2:16" x14ac:dyDescent="0.25">
      <c r="B43" s="140" t="s">
        <v>83</v>
      </c>
      <c r="C43" s="109"/>
      <c r="D43" s="105">
        <f>'Application Software'!C43</f>
        <v>0</v>
      </c>
      <c r="E43" s="105">
        <f>'Application Software'!D43</f>
        <v>0</v>
      </c>
      <c r="F43" s="109"/>
      <c r="G43" s="110">
        <f>'Implementation Services'!C43</f>
        <v>0</v>
      </c>
      <c r="H43" s="111">
        <f>'Implementation Services'!D43</f>
        <v>0</v>
      </c>
      <c r="I43" s="111">
        <f>'Implementation Services'!E43</f>
        <v>0</v>
      </c>
      <c r="J43" s="109"/>
      <c r="K43" s="110">
        <f>'Train-the-Trainer Training'!C43</f>
        <v>0</v>
      </c>
      <c r="L43" s="111">
        <f>'Train-the-Trainer Training'!D43</f>
        <v>0</v>
      </c>
      <c r="M43" s="112">
        <f>'Train-the-Trainer Training'!E43</f>
        <v>0</v>
      </c>
      <c r="N43" s="109"/>
      <c r="O43" s="113">
        <f t="shared" si="0"/>
        <v>0</v>
      </c>
      <c r="P43" s="114">
        <f t="shared" si="1"/>
        <v>0</v>
      </c>
    </row>
    <row r="44" spans="2:16" x14ac:dyDescent="0.25">
      <c r="B44" s="140" t="s">
        <v>84</v>
      </c>
      <c r="C44" s="109"/>
      <c r="D44" s="105">
        <f>'Application Software'!C44</f>
        <v>0</v>
      </c>
      <c r="E44" s="105">
        <f>'Application Software'!D44</f>
        <v>0</v>
      </c>
      <c r="F44" s="109"/>
      <c r="G44" s="110">
        <f>'Implementation Services'!C44</f>
        <v>0</v>
      </c>
      <c r="H44" s="111">
        <f>'Implementation Services'!D44</f>
        <v>0</v>
      </c>
      <c r="I44" s="111">
        <f>'Implementation Services'!E44</f>
        <v>0</v>
      </c>
      <c r="J44" s="109"/>
      <c r="K44" s="110">
        <f>'Train-the-Trainer Training'!C44</f>
        <v>0</v>
      </c>
      <c r="L44" s="111">
        <f>'Train-the-Trainer Training'!D44</f>
        <v>0</v>
      </c>
      <c r="M44" s="112">
        <f>'Train-the-Trainer Training'!E44</f>
        <v>0</v>
      </c>
      <c r="N44" s="109"/>
      <c r="O44" s="113">
        <f t="shared" si="0"/>
        <v>0</v>
      </c>
      <c r="P44" s="114">
        <f t="shared" si="1"/>
        <v>0</v>
      </c>
    </row>
    <row r="45" spans="2:16" x14ac:dyDescent="0.25">
      <c r="B45" s="140" t="s">
        <v>85</v>
      </c>
      <c r="C45" s="109"/>
      <c r="D45" s="105">
        <f>'Application Software'!C45</f>
        <v>0</v>
      </c>
      <c r="E45" s="105">
        <f>'Application Software'!D45</f>
        <v>0</v>
      </c>
      <c r="F45" s="109"/>
      <c r="G45" s="110">
        <f>'Implementation Services'!C45</f>
        <v>0</v>
      </c>
      <c r="H45" s="111">
        <f>'Implementation Services'!D45</f>
        <v>0</v>
      </c>
      <c r="I45" s="111">
        <f>'Implementation Services'!E45</f>
        <v>0</v>
      </c>
      <c r="J45" s="109"/>
      <c r="K45" s="110">
        <f>'Train-the-Trainer Training'!C45</f>
        <v>0</v>
      </c>
      <c r="L45" s="111">
        <f>'Train-the-Trainer Training'!D45</f>
        <v>0</v>
      </c>
      <c r="M45" s="112">
        <f>'Train-the-Trainer Training'!E45</f>
        <v>0</v>
      </c>
      <c r="N45" s="109"/>
      <c r="O45" s="113">
        <f t="shared" si="0"/>
        <v>0</v>
      </c>
      <c r="P45" s="114">
        <f t="shared" si="1"/>
        <v>0</v>
      </c>
    </row>
    <row r="46" spans="2:16" x14ac:dyDescent="0.25">
      <c r="B46" s="140" t="s">
        <v>86</v>
      </c>
      <c r="C46" s="109"/>
      <c r="D46" s="105">
        <f>'Application Software'!C46</f>
        <v>0</v>
      </c>
      <c r="E46" s="105">
        <f>'Application Software'!D46</f>
        <v>0</v>
      </c>
      <c r="F46" s="109"/>
      <c r="G46" s="110">
        <f>'Implementation Services'!C46</f>
        <v>0</v>
      </c>
      <c r="H46" s="111">
        <f>'Implementation Services'!D46</f>
        <v>0</v>
      </c>
      <c r="I46" s="111">
        <f>'Implementation Services'!E46</f>
        <v>0</v>
      </c>
      <c r="J46" s="109"/>
      <c r="K46" s="110">
        <f>'Train-the-Trainer Training'!C46</f>
        <v>0</v>
      </c>
      <c r="L46" s="111">
        <f>'Train-the-Trainer Training'!D46</f>
        <v>0</v>
      </c>
      <c r="M46" s="112">
        <f>'Train-the-Trainer Training'!E46</f>
        <v>0</v>
      </c>
      <c r="N46" s="109"/>
      <c r="O46" s="113">
        <f t="shared" si="0"/>
        <v>0</v>
      </c>
      <c r="P46" s="114">
        <f t="shared" si="1"/>
        <v>0</v>
      </c>
    </row>
    <row r="47" spans="2:16" x14ac:dyDescent="0.25">
      <c r="B47" s="140" t="s">
        <v>87</v>
      </c>
      <c r="C47" s="109"/>
      <c r="D47" s="105">
        <f>'Application Software'!C47</f>
        <v>0</v>
      </c>
      <c r="E47" s="105">
        <f>'Application Software'!D47</f>
        <v>0</v>
      </c>
      <c r="F47" s="109"/>
      <c r="G47" s="110">
        <f>'Implementation Services'!C47</f>
        <v>0</v>
      </c>
      <c r="H47" s="111">
        <f>'Implementation Services'!D47</f>
        <v>0</v>
      </c>
      <c r="I47" s="111">
        <f>'Implementation Services'!E47</f>
        <v>0</v>
      </c>
      <c r="J47" s="109"/>
      <c r="K47" s="110">
        <f>'Train-the-Trainer Training'!C47</f>
        <v>0</v>
      </c>
      <c r="L47" s="111">
        <f>'Train-the-Trainer Training'!D47</f>
        <v>0</v>
      </c>
      <c r="M47" s="112">
        <f>'Train-the-Trainer Training'!E47</f>
        <v>0</v>
      </c>
      <c r="N47" s="109"/>
      <c r="O47" s="113">
        <f t="shared" si="0"/>
        <v>0</v>
      </c>
      <c r="P47" s="114">
        <f t="shared" si="1"/>
        <v>0</v>
      </c>
    </row>
    <row r="48" spans="2:16" x14ac:dyDescent="0.25">
      <c r="B48" s="20" t="str">
        <f>"Subtotal - " &amp; B5</f>
        <v>Subtotal - Core Modules</v>
      </c>
      <c r="C48" s="5"/>
      <c r="D48" s="53">
        <f ca="1">SUM(D6:OFFSET(D48,-1,0))</f>
        <v>0</v>
      </c>
      <c r="E48" s="53">
        <f ca="1">SUM(E6:OFFSET(E48,-1,0))</f>
        <v>0</v>
      </c>
      <c r="F48" s="5"/>
      <c r="G48" s="30">
        <f ca="1">SUM(G6:OFFSET(G48,-1,0))</f>
        <v>0</v>
      </c>
      <c r="H48" s="53" t="s">
        <v>35</v>
      </c>
      <c r="I48" s="53">
        <f ca="1">SUM(I6:OFFSET(I48,-1,0))</f>
        <v>0</v>
      </c>
      <c r="J48" s="5"/>
      <c r="K48" s="30">
        <f ca="1">SUM(K6:OFFSET(K48,-1,0))</f>
        <v>0</v>
      </c>
      <c r="L48" s="53" t="s">
        <v>35</v>
      </c>
      <c r="M48" s="53">
        <f ca="1">SUM(M6:OFFSET(M48,-1,0))</f>
        <v>0</v>
      </c>
      <c r="N48" s="5"/>
      <c r="O48" s="53">
        <f ca="1">SUM(O6:OFFSET(O48,-1,0))</f>
        <v>0</v>
      </c>
      <c r="P48" s="88">
        <f ca="1">SUM(P6:OFFSET(P48,-1,0))</f>
        <v>0</v>
      </c>
    </row>
    <row r="49" spans="2:16" hidden="1" x14ac:dyDescent="0.25">
      <c r="B49" s="21" t="s">
        <v>88</v>
      </c>
      <c r="C49" s="5"/>
      <c r="D49" s="341"/>
      <c r="E49" s="342"/>
      <c r="F49" s="5"/>
      <c r="G49" s="343"/>
      <c r="H49" s="344"/>
      <c r="I49" s="345"/>
      <c r="J49" s="5"/>
      <c r="K49" s="343"/>
      <c r="L49" s="344"/>
      <c r="M49" s="345"/>
      <c r="N49" s="5"/>
      <c r="O49" s="346"/>
      <c r="P49" s="347"/>
    </row>
    <row r="50" spans="2:16" hidden="1" x14ac:dyDescent="0.25">
      <c r="B50" s="160" t="s">
        <v>63</v>
      </c>
      <c r="C50" s="109"/>
      <c r="D50" s="105">
        <f>'Application Software'!C50</f>
        <v>0</v>
      </c>
      <c r="E50" s="105">
        <f>'Application Software'!D50</f>
        <v>0</v>
      </c>
      <c r="F50" s="109"/>
      <c r="G50" s="110">
        <f>'Implementation Services'!C50</f>
        <v>0</v>
      </c>
      <c r="H50" s="111">
        <f>'Implementation Services'!D50</f>
        <v>0</v>
      </c>
      <c r="I50" s="112">
        <f>'Implementation Services'!E50</f>
        <v>0</v>
      </c>
      <c r="J50" s="109"/>
      <c r="K50" s="110">
        <f>'Train-the-Trainer Training'!C50</f>
        <v>0</v>
      </c>
      <c r="L50" s="111">
        <f>'Train-the-Trainer Training'!D50</f>
        <v>0</v>
      </c>
      <c r="M50" s="112">
        <f>'Train-the-Trainer Training'!E50</f>
        <v>0</v>
      </c>
      <c r="N50" s="109"/>
      <c r="O50" s="113">
        <f t="shared" ref="O50" si="10">SUM(D50,I50,M50)</f>
        <v>0</v>
      </c>
      <c r="P50" s="114">
        <f t="shared" ref="P50" si="11">E50</f>
        <v>0</v>
      </c>
    </row>
    <row r="51" spans="2:16" hidden="1" x14ac:dyDescent="0.25">
      <c r="B51" s="140" t="s">
        <v>89</v>
      </c>
      <c r="C51" s="109"/>
      <c r="D51" s="105">
        <f>'Application Software'!C51</f>
        <v>0</v>
      </c>
      <c r="E51" s="105">
        <f>'Application Software'!D51</f>
        <v>0</v>
      </c>
      <c r="F51" s="109"/>
      <c r="G51" s="110">
        <f>'Implementation Services'!C51</f>
        <v>0</v>
      </c>
      <c r="H51" s="111">
        <f>'Implementation Services'!D51</f>
        <v>0</v>
      </c>
      <c r="I51" s="112">
        <f>'Implementation Services'!E51</f>
        <v>0</v>
      </c>
      <c r="J51" s="109"/>
      <c r="K51" s="110">
        <f>'Train-the-Trainer Training'!C51</f>
        <v>0</v>
      </c>
      <c r="L51" s="111">
        <f>'Train-the-Trainer Training'!D51</f>
        <v>0</v>
      </c>
      <c r="M51" s="112">
        <f>'Train-the-Trainer Training'!E51</f>
        <v>0</v>
      </c>
      <c r="N51" s="109"/>
      <c r="O51" s="113">
        <f t="shared" ref="O51:O84" si="12">SUM(D51,I51,M51)</f>
        <v>0</v>
      </c>
      <c r="P51" s="114">
        <f t="shared" ref="P51:P84" si="13">E51</f>
        <v>0</v>
      </c>
    </row>
    <row r="52" spans="2:16" hidden="1" x14ac:dyDescent="0.25">
      <c r="B52" s="140" t="s">
        <v>90</v>
      </c>
      <c r="C52" s="109"/>
      <c r="D52" s="105">
        <f>'Application Software'!C52</f>
        <v>0</v>
      </c>
      <c r="E52" s="105">
        <f>'Application Software'!D52</f>
        <v>0</v>
      </c>
      <c r="F52" s="109"/>
      <c r="G52" s="110">
        <f>'Implementation Services'!C52</f>
        <v>0</v>
      </c>
      <c r="H52" s="111">
        <f>'Implementation Services'!D52</f>
        <v>0</v>
      </c>
      <c r="I52" s="112">
        <f>'Implementation Services'!E52</f>
        <v>0</v>
      </c>
      <c r="J52" s="109"/>
      <c r="K52" s="110">
        <f>'Train-the-Trainer Training'!C52</f>
        <v>0</v>
      </c>
      <c r="L52" s="111">
        <f>'Train-the-Trainer Training'!D52</f>
        <v>0</v>
      </c>
      <c r="M52" s="112">
        <f>'Train-the-Trainer Training'!E52</f>
        <v>0</v>
      </c>
      <c r="N52" s="109"/>
      <c r="O52" s="113">
        <f t="shared" si="12"/>
        <v>0</v>
      </c>
      <c r="P52" s="114">
        <f t="shared" si="13"/>
        <v>0</v>
      </c>
    </row>
    <row r="53" spans="2:16" hidden="1" x14ac:dyDescent="0.25">
      <c r="B53" s="140" t="s">
        <v>91</v>
      </c>
      <c r="C53" s="109"/>
      <c r="D53" s="105">
        <f>'Application Software'!C53</f>
        <v>0</v>
      </c>
      <c r="E53" s="105">
        <f>'Application Software'!D53</f>
        <v>0</v>
      </c>
      <c r="F53" s="109"/>
      <c r="G53" s="110">
        <f>'Implementation Services'!C53</f>
        <v>0</v>
      </c>
      <c r="H53" s="111">
        <f>'Implementation Services'!D53</f>
        <v>0</v>
      </c>
      <c r="I53" s="112">
        <f>'Implementation Services'!E53</f>
        <v>0</v>
      </c>
      <c r="J53" s="109"/>
      <c r="K53" s="110">
        <f>'Train-the-Trainer Training'!C53</f>
        <v>0</v>
      </c>
      <c r="L53" s="111">
        <f>'Train-the-Trainer Training'!D53</f>
        <v>0</v>
      </c>
      <c r="M53" s="112">
        <f>'Train-the-Trainer Training'!E53</f>
        <v>0</v>
      </c>
      <c r="N53" s="109"/>
      <c r="O53" s="113">
        <f t="shared" si="12"/>
        <v>0</v>
      </c>
      <c r="P53" s="114">
        <f t="shared" si="13"/>
        <v>0</v>
      </c>
    </row>
    <row r="54" spans="2:16" hidden="1" x14ac:dyDescent="0.25">
      <c r="B54" s="140" t="s">
        <v>92</v>
      </c>
      <c r="C54" s="109"/>
      <c r="D54" s="105">
        <f>'Application Software'!C54</f>
        <v>0</v>
      </c>
      <c r="E54" s="105">
        <f>'Application Software'!D54</f>
        <v>0</v>
      </c>
      <c r="F54" s="109"/>
      <c r="G54" s="110">
        <f>'Implementation Services'!C54</f>
        <v>0</v>
      </c>
      <c r="H54" s="111">
        <f>'Implementation Services'!D54</f>
        <v>0</v>
      </c>
      <c r="I54" s="112">
        <f>'Implementation Services'!E54</f>
        <v>0</v>
      </c>
      <c r="J54" s="109"/>
      <c r="K54" s="110">
        <f>'Train-the-Trainer Training'!C54</f>
        <v>0</v>
      </c>
      <c r="L54" s="111">
        <f>'Train-the-Trainer Training'!D54</f>
        <v>0</v>
      </c>
      <c r="M54" s="112">
        <f>'Train-the-Trainer Training'!E54</f>
        <v>0</v>
      </c>
      <c r="N54" s="109"/>
      <c r="O54" s="113">
        <f t="shared" si="12"/>
        <v>0</v>
      </c>
      <c r="P54" s="114">
        <f t="shared" si="13"/>
        <v>0</v>
      </c>
    </row>
    <row r="55" spans="2:16" hidden="1" x14ac:dyDescent="0.25">
      <c r="B55" s="140" t="s">
        <v>93</v>
      </c>
      <c r="C55" s="109"/>
      <c r="D55" s="105">
        <f>'Application Software'!C55</f>
        <v>0</v>
      </c>
      <c r="E55" s="105">
        <f>'Application Software'!D55</f>
        <v>0</v>
      </c>
      <c r="F55" s="109"/>
      <c r="G55" s="110">
        <f>'Implementation Services'!C55</f>
        <v>0</v>
      </c>
      <c r="H55" s="111">
        <f>'Implementation Services'!D55</f>
        <v>0</v>
      </c>
      <c r="I55" s="112">
        <f>'Implementation Services'!E55</f>
        <v>0</v>
      </c>
      <c r="J55" s="109"/>
      <c r="K55" s="110">
        <f>'Train-the-Trainer Training'!C55</f>
        <v>0</v>
      </c>
      <c r="L55" s="111">
        <f>'Train-the-Trainer Training'!D55</f>
        <v>0</v>
      </c>
      <c r="M55" s="112">
        <f>'Train-the-Trainer Training'!E55</f>
        <v>0</v>
      </c>
      <c r="N55" s="109"/>
      <c r="O55" s="113">
        <f t="shared" si="12"/>
        <v>0</v>
      </c>
      <c r="P55" s="114">
        <f t="shared" si="13"/>
        <v>0</v>
      </c>
    </row>
    <row r="56" spans="2:16" hidden="1" x14ac:dyDescent="0.25">
      <c r="B56" s="140" t="s">
        <v>94</v>
      </c>
      <c r="C56" s="109"/>
      <c r="D56" s="105">
        <f>'Application Software'!C56</f>
        <v>0</v>
      </c>
      <c r="E56" s="105">
        <f>'Application Software'!D56</f>
        <v>0</v>
      </c>
      <c r="F56" s="109"/>
      <c r="G56" s="110">
        <f>'Implementation Services'!C56</f>
        <v>0</v>
      </c>
      <c r="H56" s="111">
        <f>'Implementation Services'!D56</f>
        <v>0</v>
      </c>
      <c r="I56" s="112">
        <f>'Implementation Services'!E56</f>
        <v>0</v>
      </c>
      <c r="J56" s="109"/>
      <c r="K56" s="110">
        <f>'Train-the-Trainer Training'!C56</f>
        <v>0</v>
      </c>
      <c r="L56" s="111">
        <f>'Train-the-Trainer Training'!D56</f>
        <v>0</v>
      </c>
      <c r="M56" s="112">
        <f>'Train-the-Trainer Training'!E56</f>
        <v>0</v>
      </c>
      <c r="N56" s="109"/>
      <c r="O56" s="113">
        <f t="shared" si="12"/>
        <v>0</v>
      </c>
      <c r="P56" s="114">
        <f t="shared" si="13"/>
        <v>0</v>
      </c>
    </row>
    <row r="57" spans="2:16" hidden="1" x14ac:dyDescent="0.25">
      <c r="B57" s="140" t="s">
        <v>95</v>
      </c>
      <c r="C57" s="109"/>
      <c r="D57" s="105">
        <f>'Application Software'!C57</f>
        <v>0</v>
      </c>
      <c r="E57" s="105">
        <f>'Application Software'!D57</f>
        <v>0</v>
      </c>
      <c r="F57" s="109"/>
      <c r="G57" s="110">
        <f>'Implementation Services'!C57</f>
        <v>0</v>
      </c>
      <c r="H57" s="111">
        <f>'Implementation Services'!D57</f>
        <v>0</v>
      </c>
      <c r="I57" s="112">
        <f>'Implementation Services'!E57</f>
        <v>0</v>
      </c>
      <c r="J57" s="109"/>
      <c r="K57" s="110">
        <f>'Train-the-Trainer Training'!C57</f>
        <v>0</v>
      </c>
      <c r="L57" s="111">
        <f>'Train-the-Trainer Training'!D57</f>
        <v>0</v>
      </c>
      <c r="M57" s="112">
        <f>'Train-the-Trainer Training'!E57</f>
        <v>0</v>
      </c>
      <c r="N57" s="109"/>
      <c r="O57" s="113">
        <f t="shared" si="12"/>
        <v>0</v>
      </c>
      <c r="P57" s="114">
        <f t="shared" si="13"/>
        <v>0</v>
      </c>
    </row>
    <row r="58" spans="2:16" hidden="1" x14ac:dyDescent="0.25">
      <c r="B58" s="140" t="s">
        <v>96</v>
      </c>
      <c r="C58" s="109"/>
      <c r="D58" s="105">
        <f>'Application Software'!C58</f>
        <v>0</v>
      </c>
      <c r="E58" s="105">
        <f>'Application Software'!D58</f>
        <v>0</v>
      </c>
      <c r="F58" s="109"/>
      <c r="G58" s="110">
        <f>'Implementation Services'!C58</f>
        <v>0</v>
      </c>
      <c r="H58" s="111">
        <f>'Implementation Services'!D58</f>
        <v>0</v>
      </c>
      <c r="I58" s="112">
        <f>'Implementation Services'!E58</f>
        <v>0</v>
      </c>
      <c r="J58" s="109"/>
      <c r="K58" s="110">
        <f>'Train-the-Trainer Training'!C58</f>
        <v>0</v>
      </c>
      <c r="L58" s="111">
        <f>'Train-the-Trainer Training'!D58</f>
        <v>0</v>
      </c>
      <c r="M58" s="112">
        <f>'Train-the-Trainer Training'!E58</f>
        <v>0</v>
      </c>
      <c r="N58" s="109"/>
      <c r="O58" s="113">
        <f t="shared" si="12"/>
        <v>0</v>
      </c>
      <c r="P58" s="114">
        <f t="shared" si="13"/>
        <v>0</v>
      </c>
    </row>
    <row r="59" spans="2:16" hidden="1" x14ac:dyDescent="0.25">
      <c r="B59" s="140" t="s">
        <v>97</v>
      </c>
      <c r="C59" s="109"/>
      <c r="D59" s="105">
        <f>'Application Software'!C59</f>
        <v>0</v>
      </c>
      <c r="E59" s="105">
        <f>'Application Software'!D59</f>
        <v>0</v>
      </c>
      <c r="F59" s="109"/>
      <c r="G59" s="110">
        <f>'Implementation Services'!C59</f>
        <v>0</v>
      </c>
      <c r="H59" s="111">
        <f>'Implementation Services'!D59</f>
        <v>0</v>
      </c>
      <c r="I59" s="112">
        <f>'Implementation Services'!E59</f>
        <v>0</v>
      </c>
      <c r="J59" s="109"/>
      <c r="K59" s="110">
        <f>'Train-the-Trainer Training'!C59</f>
        <v>0</v>
      </c>
      <c r="L59" s="111">
        <f>'Train-the-Trainer Training'!D59</f>
        <v>0</v>
      </c>
      <c r="M59" s="112">
        <f>'Train-the-Trainer Training'!E59</f>
        <v>0</v>
      </c>
      <c r="N59" s="109"/>
      <c r="O59" s="113">
        <f t="shared" si="12"/>
        <v>0</v>
      </c>
      <c r="P59" s="114">
        <f t="shared" si="13"/>
        <v>0</v>
      </c>
    </row>
    <row r="60" spans="2:16" hidden="1" x14ac:dyDescent="0.25">
      <c r="B60" s="140" t="s">
        <v>98</v>
      </c>
      <c r="C60" s="109"/>
      <c r="D60" s="105">
        <f>'Application Software'!C60</f>
        <v>0</v>
      </c>
      <c r="E60" s="105">
        <f>'Application Software'!D60</f>
        <v>0</v>
      </c>
      <c r="F60" s="109"/>
      <c r="G60" s="110">
        <f>'Implementation Services'!C60</f>
        <v>0</v>
      </c>
      <c r="H60" s="111">
        <f>'Implementation Services'!D60</f>
        <v>0</v>
      </c>
      <c r="I60" s="112">
        <f>'Implementation Services'!E60</f>
        <v>0</v>
      </c>
      <c r="J60" s="109"/>
      <c r="K60" s="110">
        <f>'Train-the-Trainer Training'!C60</f>
        <v>0</v>
      </c>
      <c r="L60" s="111">
        <f>'Train-the-Trainer Training'!D60</f>
        <v>0</v>
      </c>
      <c r="M60" s="112">
        <f>'Train-the-Trainer Training'!E60</f>
        <v>0</v>
      </c>
      <c r="N60" s="109"/>
      <c r="O60" s="113">
        <f t="shared" si="12"/>
        <v>0</v>
      </c>
      <c r="P60" s="114">
        <f t="shared" si="13"/>
        <v>0</v>
      </c>
    </row>
    <row r="61" spans="2:16" hidden="1" x14ac:dyDescent="0.25">
      <c r="B61" s="140" t="s">
        <v>99</v>
      </c>
      <c r="C61" s="109"/>
      <c r="D61" s="105">
        <f>'Application Software'!C61</f>
        <v>0</v>
      </c>
      <c r="E61" s="105">
        <f>'Application Software'!D61</f>
        <v>0</v>
      </c>
      <c r="F61" s="109"/>
      <c r="G61" s="110">
        <f>'Implementation Services'!C61</f>
        <v>0</v>
      </c>
      <c r="H61" s="111">
        <f>'Implementation Services'!D61</f>
        <v>0</v>
      </c>
      <c r="I61" s="112">
        <f>'Implementation Services'!E61</f>
        <v>0</v>
      </c>
      <c r="J61" s="109"/>
      <c r="K61" s="110">
        <f>'Train-the-Trainer Training'!C61</f>
        <v>0</v>
      </c>
      <c r="L61" s="111">
        <f>'Train-the-Trainer Training'!D61</f>
        <v>0</v>
      </c>
      <c r="M61" s="112">
        <f>'Train-the-Trainer Training'!E61</f>
        <v>0</v>
      </c>
      <c r="N61" s="109"/>
      <c r="O61" s="113">
        <f t="shared" si="12"/>
        <v>0</v>
      </c>
      <c r="P61" s="114">
        <f t="shared" si="13"/>
        <v>0</v>
      </c>
    </row>
    <row r="62" spans="2:16" hidden="1" x14ac:dyDescent="0.25">
      <c r="B62" s="140" t="s">
        <v>100</v>
      </c>
      <c r="C62" s="109"/>
      <c r="D62" s="105">
        <f>'Application Software'!C62</f>
        <v>0</v>
      </c>
      <c r="E62" s="105">
        <f>'Application Software'!D62</f>
        <v>0</v>
      </c>
      <c r="F62" s="109"/>
      <c r="G62" s="110">
        <f>'Implementation Services'!C62</f>
        <v>0</v>
      </c>
      <c r="H62" s="111">
        <f>'Implementation Services'!D62</f>
        <v>0</v>
      </c>
      <c r="I62" s="112">
        <f>'Implementation Services'!E62</f>
        <v>0</v>
      </c>
      <c r="J62" s="109"/>
      <c r="K62" s="110">
        <f>'Train-the-Trainer Training'!C62</f>
        <v>0</v>
      </c>
      <c r="L62" s="111">
        <f>'Train-the-Trainer Training'!D62</f>
        <v>0</v>
      </c>
      <c r="M62" s="112">
        <f>'Train-the-Trainer Training'!E62</f>
        <v>0</v>
      </c>
      <c r="N62" s="109"/>
      <c r="O62" s="113">
        <f t="shared" si="12"/>
        <v>0</v>
      </c>
      <c r="P62" s="114">
        <f t="shared" si="13"/>
        <v>0</v>
      </c>
    </row>
    <row r="63" spans="2:16" hidden="1" x14ac:dyDescent="0.25">
      <c r="B63" s="140" t="s">
        <v>101</v>
      </c>
      <c r="C63" s="109"/>
      <c r="D63" s="105">
        <f>'Application Software'!C63</f>
        <v>0</v>
      </c>
      <c r="E63" s="105">
        <f>'Application Software'!D63</f>
        <v>0</v>
      </c>
      <c r="F63" s="109"/>
      <c r="G63" s="110">
        <f>'Implementation Services'!C63</f>
        <v>0</v>
      </c>
      <c r="H63" s="111">
        <f>'Implementation Services'!D63</f>
        <v>0</v>
      </c>
      <c r="I63" s="112">
        <f>'Implementation Services'!E63</f>
        <v>0</v>
      </c>
      <c r="J63" s="109"/>
      <c r="K63" s="110">
        <f>'Train-the-Trainer Training'!C63</f>
        <v>0</v>
      </c>
      <c r="L63" s="111">
        <f>'Train-the-Trainer Training'!D63</f>
        <v>0</v>
      </c>
      <c r="M63" s="112">
        <f>'Train-the-Trainer Training'!E63</f>
        <v>0</v>
      </c>
      <c r="N63" s="109"/>
      <c r="O63" s="113">
        <f t="shared" si="12"/>
        <v>0</v>
      </c>
      <c r="P63" s="114">
        <f t="shared" si="13"/>
        <v>0</v>
      </c>
    </row>
    <row r="64" spans="2:16" hidden="1" x14ac:dyDescent="0.25">
      <c r="B64" s="140" t="s">
        <v>102</v>
      </c>
      <c r="C64" s="109"/>
      <c r="D64" s="105">
        <f>'Application Software'!C64</f>
        <v>0</v>
      </c>
      <c r="E64" s="105">
        <f>'Application Software'!D64</f>
        <v>0</v>
      </c>
      <c r="F64" s="109"/>
      <c r="G64" s="110">
        <f>'Implementation Services'!C64</f>
        <v>0</v>
      </c>
      <c r="H64" s="111">
        <f>'Implementation Services'!D64</f>
        <v>0</v>
      </c>
      <c r="I64" s="112">
        <f>'Implementation Services'!E64</f>
        <v>0</v>
      </c>
      <c r="J64" s="109"/>
      <c r="K64" s="110">
        <f>'Train-the-Trainer Training'!C64</f>
        <v>0</v>
      </c>
      <c r="L64" s="111">
        <f>'Train-the-Trainer Training'!D64</f>
        <v>0</v>
      </c>
      <c r="M64" s="112">
        <f>'Train-the-Trainer Training'!E64</f>
        <v>0</v>
      </c>
      <c r="N64" s="109"/>
      <c r="O64" s="113">
        <f t="shared" si="12"/>
        <v>0</v>
      </c>
      <c r="P64" s="114">
        <f t="shared" si="13"/>
        <v>0</v>
      </c>
    </row>
    <row r="65" spans="2:16" hidden="1" x14ac:dyDescent="0.25">
      <c r="B65" s="140" t="s">
        <v>103</v>
      </c>
      <c r="C65" s="109"/>
      <c r="D65" s="105">
        <f>'Application Software'!C65</f>
        <v>0</v>
      </c>
      <c r="E65" s="105">
        <f>'Application Software'!D65</f>
        <v>0</v>
      </c>
      <c r="F65" s="109"/>
      <c r="G65" s="110">
        <f>'Implementation Services'!C65</f>
        <v>0</v>
      </c>
      <c r="H65" s="111">
        <f>'Implementation Services'!D65</f>
        <v>0</v>
      </c>
      <c r="I65" s="112">
        <f>'Implementation Services'!E65</f>
        <v>0</v>
      </c>
      <c r="J65" s="109"/>
      <c r="K65" s="110">
        <f>'Train-the-Trainer Training'!C65</f>
        <v>0</v>
      </c>
      <c r="L65" s="111">
        <f>'Train-the-Trainer Training'!D65</f>
        <v>0</v>
      </c>
      <c r="M65" s="112">
        <f>'Train-the-Trainer Training'!E65</f>
        <v>0</v>
      </c>
      <c r="N65" s="109"/>
      <c r="O65" s="113">
        <f t="shared" si="12"/>
        <v>0</v>
      </c>
      <c r="P65" s="114">
        <f t="shared" si="13"/>
        <v>0</v>
      </c>
    </row>
    <row r="66" spans="2:16" hidden="1" x14ac:dyDescent="0.25">
      <c r="B66" s="140" t="s">
        <v>104</v>
      </c>
      <c r="C66" s="109"/>
      <c r="D66" s="105">
        <f>'Application Software'!C66</f>
        <v>0</v>
      </c>
      <c r="E66" s="105">
        <f>'Application Software'!D66</f>
        <v>0</v>
      </c>
      <c r="F66" s="109"/>
      <c r="G66" s="110">
        <f>'Implementation Services'!C66</f>
        <v>0</v>
      </c>
      <c r="H66" s="111">
        <f>'Implementation Services'!D66</f>
        <v>0</v>
      </c>
      <c r="I66" s="112">
        <f>'Implementation Services'!E66</f>
        <v>0</v>
      </c>
      <c r="J66" s="109"/>
      <c r="K66" s="110">
        <f>'Train-the-Trainer Training'!C66</f>
        <v>0</v>
      </c>
      <c r="L66" s="111">
        <f>'Train-the-Trainer Training'!D66</f>
        <v>0</v>
      </c>
      <c r="M66" s="112">
        <f>'Train-the-Trainer Training'!E66</f>
        <v>0</v>
      </c>
      <c r="N66" s="109"/>
      <c r="O66" s="113">
        <f t="shared" si="12"/>
        <v>0</v>
      </c>
      <c r="P66" s="114">
        <f t="shared" si="13"/>
        <v>0</v>
      </c>
    </row>
    <row r="67" spans="2:16" hidden="1" x14ac:dyDescent="0.25">
      <c r="B67" s="140" t="s">
        <v>105</v>
      </c>
      <c r="C67" s="109"/>
      <c r="D67" s="105">
        <f>'Application Software'!C67</f>
        <v>0</v>
      </c>
      <c r="E67" s="105">
        <f>'Application Software'!D67</f>
        <v>0</v>
      </c>
      <c r="F67" s="109"/>
      <c r="G67" s="110">
        <f>'Implementation Services'!C67</f>
        <v>0</v>
      </c>
      <c r="H67" s="111">
        <f>'Implementation Services'!D67</f>
        <v>0</v>
      </c>
      <c r="I67" s="112">
        <f>'Implementation Services'!E67</f>
        <v>0</v>
      </c>
      <c r="J67" s="109"/>
      <c r="K67" s="110">
        <f>'Train-the-Trainer Training'!C67</f>
        <v>0</v>
      </c>
      <c r="L67" s="111">
        <f>'Train-the-Trainer Training'!D67</f>
        <v>0</v>
      </c>
      <c r="M67" s="112">
        <f>'Train-the-Trainer Training'!E67</f>
        <v>0</v>
      </c>
      <c r="N67" s="109"/>
      <c r="O67" s="113">
        <f t="shared" si="12"/>
        <v>0</v>
      </c>
      <c r="P67" s="114">
        <f t="shared" si="13"/>
        <v>0</v>
      </c>
    </row>
    <row r="68" spans="2:16" hidden="1" x14ac:dyDescent="0.25">
      <c r="B68" s="140" t="s">
        <v>106</v>
      </c>
      <c r="C68" s="109"/>
      <c r="D68" s="105">
        <f>'Application Software'!C68</f>
        <v>0</v>
      </c>
      <c r="E68" s="105">
        <f>'Application Software'!D68</f>
        <v>0</v>
      </c>
      <c r="F68" s="109"/>
      <c r="G68" s="110">
        <f>'Implementation Services'!C68</f>
        <v>0</v>
      </c>
      <c r="H68" s="111">
        <f>'Implementation Services'!D68</f>
        <v>0</v>
      </c>
      <c r="I68" s="112">
        <f>'Implementation Services'!E68</f>
        <v>0</v>
      </c>
      <c r="J68" s="109"/>
      <c r="K68" s="110">
        <f>'Train-the-Trainer Training'!C68</f>
        <v>0</v>
      </c>
      <c r="L68" s="111">
        <f>'Train-the-Trainer Training'!D68</f>
        <v>0</v>
      </c>
      <c r="M68" s="112">
        <f>'Train-the-Trainer Training'!E68</f>
        <v>0</v>
      </c>
      <c r="N68" s="109"/>
      <c r="O68" s="113">
        <f t="shared" si="12"/>
        <v>0</v>
      </c>
      <c r="P68" s="114">
        <f t="shared" si="13"/>
        <v>0</v>
      </c>
    </row>
    <row r="69" spans="2:16" hidden="1" x14ac:dyDescent="0.25">
      <c r="B69" s="140" t="s">
        <v>107</v>
      </c>
      <c r="C69" s="109"/>
      <c r="D69" s="105">
        <f>'Application Software'!C69</f>
        <v>0</v>
      </c>
      <c r="E69" s="105">
        <f>'Application Software'!D69</f>
        <v>0</v>
      </c>
      <c r="F69" s="109"/>
      <c r="G69" s="110">
        <f>'Implementation Services'!C69</f>
        <v>0</v>
      </c>
      <c r="H69" s="111">
        <f>'Implementation Services'!D69</f>
        <v>0</v>
      </c>
      <c r="I69" s="112">
        <f>'Implementation Services'!E69</f>
        <v>0</v>
      </c>
      <c r="J69" s="109"/>
      <c r="K69" s="110">
        <f>'Train-the-Trainer Training'!C69</f>
        <v>0</v>
      </c>
      <c r="L69" s="111">
        <f>'Train-the-Trainer Training'!D69</f>
        <v>0</v>
      </c>
      <c r="M69" s="112">
        <f>'Train-the-Trainer Training'!E69</f>
        <v>0</v>
      </c>
      <c r="N69" s="109"/>
      <c r="O69" s="113">
        <f t="shared" si="12"/>
        <v>0</v>
      </c>
      <c r="P69" s="114">
        <f t="shared" si="13"/>
        <v>0</v>
      </c>
    </row>
    <row r="70" spans="2:16" hidden="1" x14ac:dyDescent="0.25">
      <c r="B70" s="140" t="s">
        <v>108</v>
      </c>
      <c r="C70" s="109"/>
      <c r="D70" s="105">
        <f>'Application Software'!C70</f>
        <v>0</v>
      </c>
      <c r="E70" s="105">
        <f>'Application Software'!D70</f>
        <v>0</v>
      </c>
      <c r="F70" s="109"/>
      <c r="G70" s="110">
        <f>'Implementation Services'!C70</f>
        <v>0</v>
      </c>
      <c r="H70" s="111">
        <f>'Implementation Services'!D70</f>
        <v>0</v>
      </c>
      <c r="I70" s="112">
        <f>'Implementation Services'!E70</f>
        <v>0</v>
      </c>
      <c r="J70" s="109"/>
      <c r="K70" s="110">
        <f>'Train-the-Trainer Training'!C70</f>
        <v>0</v>
      </c>
      <c r="L70" s="111">
        <f>'Train-the-Trainer Training'!D70</f>
        <v>0</v>
      </c>
      <c r="M70" s="112">
        <f>'Train-the-Trainer Training'!E70</f>
        <v>0</v>
      </c>
      <c r="N70" s="109"/>
      <c r="O70" s="113">
        <f t="shared" si="12"/>
        <v>0</v>
      </c>
      <c r="P70" s="114">
        <f t="shared" si="13"/>
        <v>0</v>
      </c>
    </row>
    <row r="71" spans="2:16" hidden="1" x14ac:dyDescent="0.25">
      <c r="B71" s="140" t="s">
        <v>109</v>
      </c>
      <c r="C71" s="109"/>
      <c r="D71" s="105">
        <f>'Application Software'!C71</f>
        <v>0</v>
      </c>
      <c r="E71" s="105">
        <f>'Application Software'!D71</f>
        <v>0</v>
      </c>
      <c r="F71" s="109"/>
      <c r="G71" s="110">
        <f>'Implementation Services'!C71</f>
        <v>0</v>
      </c>
      <c r="H71" s="111">
        <f>'Implementation Services'!D71</f>
        <v>0</v>
      </c>
      <c r="I71" s="112">
        <f>'Implementation Services'!E71</f>
        <v>0</v>
      </c>
      <c r="J71" s="109"/>
      <c r="K71" s="110">
        <f>'Train-the-Trainer Training'!C71</f>
        <v>0</v>
      </c>
      <c r="L71" s="111">
        <f>'Train-the-Trainer Training'!D71</f>
        <v>0</v>
      </c>
      <c r="M71" s="112">
        <f>'Train-the-Trainer Training'!E71</f>
        <v>0</v>
      </c>
      <c r="N71" s="109"/>
      <c r="O71" s="113">
        <f t="shared" si="12"/>
        <v>0</v>
      </c>
      <c r="P71" s="114">
        <f t="shared" si="13"/>
        <v>0</v>
      </c>
    </row>
    <row r="72" spans="2:16" hidden="1" x14ac:dyDescent="0.25">
      <c r="B72" s="140" t="s">
        <v>110</v>
      </c>
      <c r="C72" s="109"/>
      <c r="D72" s="105">
        <f>'Application Software'!C72</f>
        <v>0</v>
      </c>
      <c r="E72" s="105">
        <f>'Application Software'!D72</f>
        <v>0</v>
      </c>
      <c r="F72" s="109"/>
      <c r="G72" s="110">
        <f>'Implementation Services'!C72</f>
        <v>0</v>
      </c>
      <c r="H72" s="111">
        <f>'Implementation Services'!D72</f>
        <v>0</v>
      </c>
      <c r="I72" s="112">
        <f>'Implementation Services'!E72</f>
        <v>0</v>
      </c>
      <c r="J72" s="109"/>
      <c r="K72" s="110">
        <f>'Train-the-Trainer Training'!C72</f>
        <v>0</v>
      </c>
      <c r="L72" s="111">
        <f>'Train-the-Trainer Training'!D72</f>
        <v>0</v>
      </c>
      <c r="M72" s="112">
        <f>'Train-the-Trainer Training'!E72</f>
        <v>0</v>
      </c>
      <c r="N72" s="109"/>
      <c r="O72" s="113">
        <f t="shared" si="12"/>
        <v>0</v>
      </c>
      <c r="P72" s="114">
        <f t="shared" si="13"/>
        <v>0</v>
      </c>
    </row>
    <row r="73" spans="2:16" hidden="1" x14ac:dyDescent="0.25">
      <c r="B73" s="140" t="s">
        <v>111</v>
      </c>
      <c r="C73" s="109"/>
      <c r="D73" s="105">
        <f>'Application Software'!C73</f>
        <v>0</v>
      </c>
      <c r="E73" s="105">
        <f>'Application Software'!D73</f>
        <v>0</v>
      </c>
      <c r="F73" s="109"/>
      <c r="G73" s="110">
        <f>'Implementation Services'!C73</f>
        <v>0</v>
      </c>
      <c r="H73" s="111">
        <f>'Implementation Services'!D73</f>
        <v>0</v>
      </c>
      <c r="I73" s="112">
        <f>'Implementation Services'!E73</f>
        <v>0</v>
      </c>
      <c r="J73" s="109"/>
      <c r="K73" s="110">
        <f>'Train-the-Trainer Training'!C73</f>
        <v>0</v>
      </c>
      <c r="L73" s="111">
        <f>'Train-the-Trainer Training'!D73</f>
        <v>0</v>
      </c>
      <c r="M73" s="112">
        <f>'Train-the-Trainer Training'!E73</f>
        <v>0</v>
      </c>
      <c r="N73" s="109"/>
      <c r="O73" s="113">
        <f t="shared" si="12"/>
        <v>0</v>
      </c>
      <c r="P73" s="114">
        <f t="shared" si="13"/>
        <v>0</v>
      </c>
    </row>
    <row r="74" spans="2:16" hidden="1" x14ac:dyDescent="0.25">
      <c r="B74" s="140" t="s">
        <v>112</v>
      </c>
      <c r="C74" s="109"/>
      <c r="D74" s="105">
        <f>'Application Software'!C74</f>
        <v>0</v>
      </c>
      <c r="E74" s="105">
        <f>'Application Software'!D74</f>
        <v>0</v>
      </c>
      <c r="F74" s="109"/>
      <c r="G74" s="110">
        <f>'Implementation Services'!C74</f>
        <v>0</v>
      </c>
      <c r="H74" s="111">
        <f>'Implementation Services'!D74</f>
        <v>0</v>
      </c>
      <c r="I74" s="112">
        <f>'Implementation Services'!E74</f>
        <v>0</v>
      </c>
      <c r="J74" s="109"/>
      <c r="K74" s="110">
        <f>'Train-the-Trainer Training'!C74</f>
        <v>0</v>
      </c>
      <c r="L74" s="111">
        <f>'Train-the-Trainer Training'!D74</f>
        <v>0</v>
      </c>
      <c r="M74" s="112">
        <f>'Train-the-Trainer Training'!E74</f>
        <v>0</v>
      </c>
      <c r="N74" s="109"/>
      <c r="O74" s="113">
        <f t="shared" si="12"/>
        <v>0</v>
      </c>
      <c r="P74" s="114">
        <f t="shared" si="13"/>
        <v>0</v>
      </c>
    </row>
    <row r="75" spans="2:16" hidden="1" x14ac:dyDescent="0.25">
      <c r="B75" s="140" t="s">
        <v>113</v>
      </c>
      <c r="C75" s="109"/>
      <c r="D75" s="105">
        <f>'Application Software'!C75</f>
        <v>0</v>
      </c>
      <c r="E75" s="105">
        <f>'Application Software'!D75</f>
        <v>0</v>
      </c>
      <c r="F75" s="109"/>
      <c r="G75" s="110">
        <f>'Implementation Services'!C75</f>
        <v>0</v>
      </c>
      <c r="H75" s="111">
        <f>'Implementation Services'!D75</f>
        <v>0</v>
      </c>
      <c r="I75" s="112">
        <f>'Implementation Services'!E75</f>
        <v>0</v>
      </c>
      <c r="J75" s="109"/>
      <c r="K75" s="110">
        <f>'Train-the-Trainer Training'!C75</f>
        <v>0</v>
      </c>
      <c r="L75" s="111">
        <f>'Train-the-Trainer Training'!D75</f>
        <v>0</v>
      </c>
      <c r="M75" s="112">
        <f>'Train-the-Trainer Training'!E75</f>
        <v>0</v>
      </c>
      <c r="N75" s="109"/>
      <c r="O75" s="113">
        <f t="shared" si="12"/>
        <v>0</v>
      </c>
      <c r="P75" s="114">
        <f t="shared" si="13"/>
        <v>0</v>
      </c>
    </row>
    <row r="76" spans="2:16" hidden="1" x14ac:dyDescent="0.25">
      <c r="B76" s="140" t="s">
        <v>114</v>
      </c>
      <c r="C76" s="109"/>
      <c r="D76" s="105">
        <f>'Application Software'!C76</f>
        <v>0</v>
      </c>
      <c r="E76" s="105">
        <f>'Application Software'!D76</f>
        <v>0</v>
      </c>
      <c r="F76" s="109"/>
      <c r="G76" s="110">
        <f>'Implementation Services'!C76</f>
        <v>0</v>
      </c>
      <c r="H76" s="111">
        <f>'Implementation Services'!D76</f>
        <v>0</v>
      </c>
      <c r="I76" s="112">
        <f>'Implementation Services'!E76</f>
        <v>0</v>
      </c>
      <c r="J76" s="109"/>
      <c r="K76" s="110">
        <f>'Train-the-Trainer Training'!C76</f>
        <v>0</v>
      </c>
      <c r="L76" s="111">
        <f>'Train-the-Trainer Training'!D76</f>
        <v>0</v>
      </c>
      <c r="M76" s="112">
        <f>'Train-the-Trainer Training'!E76</f>
        <v>0</v>
      </c>
      <c r="N76" s="109"/>
      <c r="O76" s="113">
        <f t="shared" si="12"/>
        <v>0</v>
      </c>
      <c r="P76" s="114">
        <f t="shared" si="13"/>
        <v>0</v>
      </c>
    </row>
    <row r="77" spans="2:16" hidden="1" x14ac:dyDescent="0.25">
      <c r="B77" s="140" t="s">
        <v>115</v>
      </c>
      <c r="C77" s="109"/>
      <c r="D77" s="105">
        <f>'Application Software'!C77</f>
        <v>0</v>
      </c>
      <c r="E77" s="105">
        <f>'Application Software'!D77</f>
        <v>0</v>
      </c>
      <c r="F77" s="109"/>
      <c r="G77" s="110">
        <f>'Implementation Services'!C77</f>
        <v>0</v>
      </c>
      <c r="H77" s="111">
        <f>'Implementation Services'!D77</f>
        <v>0</v>
      </c>
      <c r="I77" s="112">
        <f>'Implementation Services'!E77</f>
        <v>0</v>
      </c>
      <c r="J77" s="109"/>
      <c r="K77" s="110">
        <f>'Train-the-Trainer Training'!C77</f>
        <v>0</v>
      </c>
      <c r="L77" s="111">
        <f>'Train-the-Trainer Training'!D77</f>
        <v>0</v>
      </c>
      <c r="M77" s="112">
        <f>'Train-the-Trainer Training'!E77</f>
        <v>0</v>
      </c>
      <c r="N77" s="109"/>
      <c r="O77" s="113">
        <f t="shared" si="12"/>
        <v>0</v>
      </c>
      <c r="P77" s="114">
        <f t="shared" si="13"/>
        <v>0</v>
      </c>
    </row>
    <row r="78" spans="2:16" hidden="1" x14ac:dyDescent="0.25">
      <c r="B78" s="140" t="s">
        <v>116</v>
      </c>
      <c r="C78" s="109"/>
      <c r="D78" s="105">
        <f>'Application Software'!C78</f>
        <v>0</v>
      </c>
      <c r="E78" s="105">
        <f>'Application Software'!D78</f>
        <v>0</v>
      </c>
      <c r="F78" s="109"/>
      <c r="G78" s="110">
        <f>'Implementation Services'!C78</f>
        <v>0</v>
      </c>
      <c r="H78" s="111">
        <f>'Implementation Services'!D78</f>
        <v>0</v>
      </c>
      <c r="I78" s="112">
        <f>'Implementation Services'!E78</f>
        <v>0</v>
      </c>
      <c r="J78" s="109"/>
      <c r="K78" s="110">
        <f>'Train-the-Trainer Training'!C78</f>
        <v>0</v>
      </c>
      <c r="L78" s="111">
        <f>'Train-the-Trainer Training'!D78</f>
        <v>0</v>
      </c>
      <c r="M78" s="112">
        <f>'Train-the-Trainer Training'!E78</f>
        <v>0</v>
      </c>
      <c r="N78" s="109"/>
      <c r="O78" s="113">
        <f t="shared" si="12"/>
        <v>0</v>
      </c>
      <c r="P78" s="114">
        <f t="shared" si="13"/>
        <v>0</v>
      </c>
    </row>
    <row r="79" spans="2:16" hidden="1" x14ac:dyDescent="0.25">
      <c r="B79" s="140" t="s">
        <v>117</v>
      </c>
      <c r="C79" s="109"/>
      <c r="D79" s="105">
        <f>'Application Software'!C79</f>
        <v>0</v>
      </c>
      <c r="E79" s="105">
        <f>'Application Software'!D79</f>
        <v>0</v>
      </c>
      <c r="F79" s="109"/>
      <c r="G79" s="110">
        <f>'Implementation Services'!C79</f>
        <v>0</v>
      </c>
      <c r="H79" s="111">
        <f>'Implementation Services'!D79</f>
        <v>0</v>
      </c>
      <c r="I79" s="112">
        <f>'Implementation Services'!E79</f>
        <v>0</v>
      </c>
      <c r="J79" s="109"/>
      <c r="K79" s="110">
        <f>'Train-the-Trainer Training'!C79</f>
        <v>0</v>
      </c>
      <c r="L79" s="111">
        <f>'Train-the-Trainer Training'!D79</f>
        <v>0</v>
      </c>
      <c r="M79" s="112">
        <f>'Train-the-Trainer Training'!E79</f>
        <v>0</v>
      </c>
      <c r="N79" s="109"/>
      <c r="O79" s="113">
        <f t="shared" si="12"/>
        <v>0</v>
      </c>
      <c r="P79" s="114">
        <f t="shared" si="13"/>
        <v>0</v>
      </c>
    </row>
    <row r="80" spans="2:16" hidden="1" x14ac:dyDescent="0.25">
      <c r="B80" s="140" t="s">
        <v>118</v>
      </c>
      <c r="C80" s="109"/>
      <c r="D80" s="105">
        <f>'Application Software'!C80</f>
        <v>0</v>
      </c>
      <c r="E80" s="105">
        <f>'Application Software'!D80</f>
        <v>0</v>
      </c>
      <c r="F80" s="109"/>
      <c r="G80" s="110">
        <f>'Implementation Services'!C80</f>
        <v>0</v>
      </c>
      <c r="H80" s="111">
        <f>'Implementation Services'!D80</f>
        <v>0</v>
      </c>
      <c r="I80" s="112">
        <f>'Implementation Services'!E80</f>
        <v>0</v>
      </c>
      <c r="J80" s="109"/>
      <c r="K80" s="110">
        <f>'Train-the-Trainer Training'!C80</f>
        <v>0</v>
      </c>
      <c r="L80" s="111">
        <f>'Train-the-Trainer Training'!D80</f>
        <v>0</v>
      </c>
      <c r="M80" s="112">
        <f>'Train-the-Trainer Training'!E80</f>
        <v>0</v>
      </c>
      <c r="N80" s="109"/>
      <c r="O80" s="113">
        <f t="shared" si="12"/>
        <v>0</v>
      </c>
      <c r="P80" s="114">
        <f t="shared" si="13"/>
        <v>0</v>
      </c>
    </row>
    <row r="81" spans="2:16" hidden="1" x14ac:dyDescent="0.25">
      <c r="B81" s="140" t="s">
        <v>119</v>
      </c>
      <c r="C81" s="109"/>
      <c r="D81" s="105">
        <f>'Application Software'!C81</f>
        <v>0</v>
      </c>
      <c r="E81" s="105">
        <f>'Application Software'!D81</f>
        <v>0</v>
      </c>
      <c r="F81" s="109"/>
      <c r="G81" s="110">
        <f>'Implementation Services'!C81</f>
        <v>0</v>
      </c>
      <c r="H81" s="111">
        <f>'Implementation Services'!D81</f>
        <v>0</v>
      </c>
      <c r="I81" s="112">
        <f>'Implementation Services'!E81</f>
        <v>0</v>
      </c>
      <c r="J81" s="109"/>
      <c r="K81" s="110">
        <f>'Train-the-Trainer Training'!C81</f>
        <v>0</v>
      </c>
      <c r="L81" s="111">
        <f>'Train-the-Trainer Training'!D81</f>
        <v>0</v>
      </c>
      <c r="M81" s="112">
        <f>'Train-the-Trainer Training'!E81</f>
        <v>0</v>
      </c>
      <c r="N81" s="109"/>
      <c r="O81" s="113">
        <f t="shared" si="12"/>
        <v>0</v>
      </c>
      <c r="P81" s="114">
        <f t="shared" si="13"/>
        <v>0</v>
      </c>
    </row>
    <row r="82" spans="2:16" hidden="1" x14ac:dyDescent="0.25">
      <c r="B82" s="140" t="s">
        <v>120</v>
      </c>
      <c r="C82" s="109"/>
      <c r="D82" s="105">
        <f>'Application Software'!C82</f>
        <v>0</v>
      </c>
      <c r="E82" s="105">
        <f>'Application Software'!D82</f>
        <v>0</v>
      </c>
      <c r="F82" s="109"/>
      <c r="G82" s="110">
        <f>'Implementation Services'!C82</f>
        <v>0</v>
      </c>
      <c r="H82" s="111">
        <f>'Implementation Services'!D82</f>
        <v>0</v>
      </c>
      <c r="I82" s="112">
        <f>'Implementation Services'!E82</f>
        <v>0</v>
      </c>
      <c r="J82" s="109"/>
      <c r="K82" s="110">
        <f>'Train-the-Trainer Training'!C82</f>
        <v>0</v>
      </c>
      <c r="L82" s="111">
        <f>'Train-the-Trainer Training'!D82</f>
        <v>0</v>
      </c>
      <c r="M82" s="112">
        <f>'Train-the-Trainer Training'!E82</f>
        <v>0</v>
      </c>
      <c r="N82" s="109"/>
      <c r="O82" s="113">
        <f t="shared" si="12"/>
        <v>0</v>
      </c>
      <c r="P82" s="114">
        <f t="shared" si="13"/>
        <v>0</v>
      </c>
    </row>
    <row r="83" spans="2:16" hidden="1" x14ac:dyDescent="0.25">
      <c r="B83" s="140" t="s">
        <v>121</v>
      </c>
      <c r="C83" s="109"/>
      <c r="D83" s="105">
        <f>'Application Software'!C83</f>
        <v>0</v>
      </c>
      <c r="E83" s="105">
        <f>'Application Software'!D83</f>
        <v>0</v>
      </c>
      <c r="F83" s="109"/>
      <c r="G83" s="110">
        <f>'Implementation Services'!C83</f>
        <v>0</v>
      </c>
      <c r="H83" s="111">
        <f>'Implementation Services'!D83</f>
        <v>0</v>
      </c>
      <c r="I83" s="112">
        <f>'Implementation Services'!E83</f>
        <v>0</v>
      </c>
      <c r="J83" s="109"/>
      <c r="K83" s="110">
        <f>'Train-the-Trainer Training'!C83</f>
        <v>0</v>
      </c>
      <c r="L83" s="111">
        <f>'Train-the-Trainer Training'!D83</f>
        <v>0</v>
      </c>
      <c r="M83" s="112">
        <f>'Train-the-Trainer Training'!E83</f>
        <v>0</v>
      </c>
      <c r="N83" s="109"/>
      <c r="O83" s="113">
        <f t="shared" si="12"/>
        <v>0</v>
      </c>
      <c r="P83" s="114">
        <f t="shared" si="13"/>
        <v>0</v>
      </c>
    </row>
    <row r="84" spans="2:16" hidden="1" x14ac:dyDescent="0.25">
      <c r="B84" s="140" t="s">
        <v>122</v>
      </c>
      <c r="C84" s="109"/>
      <c r="D84" s="105">
        <f>'Application Software'!C84</f>
        <v>0</v>
      </c>
      <c r="E84" s="105">
        <f>'Application Software'!D84</f>
        <v>0</v>
      </c>
      <c r="F84" s="109"/>
      <c r="G84" s="110">
        <f>'Implementation Services'!C84</f>
        <v>0</v>
      </c>
      <c r="H84" s="111">
        <f>'Implementation Services'!D84</f>
        <v>0</v>
      </c>
      <c r="I84" s="112">
        <f>'Implementation Services'!E84</f>
        <v>0</v>
      </c>
      <c r="J84" s="109"/>
      <c r="K84" s="110">
        <f>'Train-the-Trainer Training'!C84</f>
        <v>0</v>
      </c>
      <c r="L84" s="111">
        <f>'Train-the-Trainer Training'!D84</f>
        <v>0</v>
      </c>
      <c r="M84" s="112">
        <f>'Train-the-Trainer Training'!E84</f>
        <v>0</v>
      </c>
      <c r="N84" s="109"/>
      <c r="O84" s="113">
        <f t="shared" si="12"/>
        <v>0</v>
      </c>
      <c r="P84" s="114">
        <f t="shared" si="13"/>
        <v>0</v>
      </c>
    </row>
    <row r="85" spans="2:16" hidden="1" x14ac:dyDescent="0.25">
      <c r="B85" s="140" t="s">
        <v>123</v>
      </c>
      <c r="C85" s="109"/>
      <c r="D85" s="105">
        <f>'Application Software'!C85</f>
        <v>0</v>
      </c>
      <c r="E85" s="105">
        <f>'Application Software'!D85</f>
        <v>0</v>
      </c>
      <c r="F85" s="109"/>
      <c r="G85" s="110">
        <f>'Implementation Services'!C85</f>
        <v>0</v>
      </c>
      <c r="H85" s="111">
        <f>'Implementation Services'!D85</f>
        <v>0</v>
      </c>
      <c r="I85" s="112">
        <f>'Implementation Services'!E85</f>
        <v>0</v>
      </c>
      <c r="J85" s="109"/>
      <c r="K85" s="110">
        <f>'Train-the-Trainer Training'!C85</f>
        <v>0</v>
      </c>
      <c r="L85" s="111">
        <f>'Train-the-Trainer Training'!D85</f>
        <v>0</v>
      </c>
      <c r="M85" s="112">
        <f>'Train-the-Trainer Training'!E85</f>
        <v>0</v>
      </c>
      <c r="N85" s="109"/>
      <c r="O85" s="113">
        <f t="shared" ref="O85:O89" si="14">SUM(D85,I85,M85)</f>
        <v>0</v>
      </c>
      <c r="P85" s="114">
        <f t="shared" ref="P85:P89" si="15">E85</f>
        <v>0</v>
      </c>
    </row>
    <row r="86" spans="2:16" hidden="1" x14ac:dyDescent="0.25">
      <c r="B86" s="140" t="s">
        <v>124</v>
      </c>
      <c r="C86" s="109"/>
      <c r="D86" s="105">
        <f>'Application Software'!C86</f>
        <v>0</v>
      </c>
      <c r="E86" s="105">
        <f>'Application Software'!D86</f>
        <v>0</v>
      </c>
      <c r="F86" s="109"/>
      <c r="G86" s="110">
        <f>'Implementation Services'!C86</f>
        <v>0</v>
      </c>
      <c r="H86" s="111">
        <f>'Implementation Services'!D86</f>
        <v>0</v>
      </c>
      <c r="I86" s="112">
        <f>'Implementation Services'!E86</f>
        <v>0</v>
      </c>
      <c r="J86" s="109"/>
      <c r="K86" s="110">
        <f>'Train-the-Trainer Training'!C86</f>
        <v>0</v>
      </c>
      <c r="L86" s="111">
        <f>'Train-the-Trainer Training'!D86</f>
        <v>0</v>
      </c>
      <c r="M86" s="112">
        <f>'Train-the-Trainer Training'!E86</f>
        <v>0</v>
      </c>
      <c r="N86" s="109"/>
      <c r="O86" s="113">
        <f t="shared" si="14"/>
        <v>0</v>
      </c>
      <c r="P86" s="114">
        <f t="shared" si="15"/>
        <v>0</v>
      </c>
    </row>
    <row r="87" spans="2:16" hidden="1" x14ac:dyDescent="0.25">
      <c r="B87" s="140" t="s">
        <v>125</v>
      </c>
      <c r="C87" s="109"/>
      <c r="D87" s="105">
        <f>'Application Software'!C87</f>
        <v>0</v>
      </c>
      <c r="E87" s="105">
        <f>'Application Software'!D87</f>
        <v>0</v>
      </c>
      <c r="F87" s="109"/>
      <c r="G87" s="110">
        <f>'Implementation Services'!C87</f>
        <v>0</v>
      </c>
      <c r="H87" s="111">
        <f>'Implementation Services'!D87</f>
        <v>0</v>
      </c>
      <c r="I87" s="112">
        <f>'Implementation Services'!E87</f>
        <v>0</v>
      </c>
      <c r="J87" s="109"/>
      <c r="K87" s="110">
        <f>'Train-the-Trainer Training'!C87</f>
        <v>0</v>
      </c>
      <c r="L87" s="111">
        <f>'Train-the-Trainer Training'!D87</f>
        <v>0</v>
      </c>
      <c r="M87" s="112">
        <f>'Train-the-Trainer Training'!E87</f>
        <v>0</v>
      </c>
      <c r="N87" s="109"/>
      <c r="O87" s="113">
        <f t="shared" si="14"/>
        <v>0</v>
      </c>
      <c r="P87" s="114">
        <f t="shared" si="15"/>
        <v>0</v>
      </c>
    </row>
    <row r="88" spans="2:16" hidden="1" x14ac:dyDescent="0.25">
      <c r="B88" s="140" t="s">
        <v>126</v>
      </c>
      <c r="C88" s="109"/>
      <c r="D88" s="105">
        <f>'Application Software'!C88</f>
        <v>0</v>
      </c>
      <c r="E88" s="105">
        <f>'Application Software'!D88</f>
        <v>0</v>
      </c>
      <c r="F88" s="109"/>
      <c r="G88" s="110">
        <f>'Implementation Services'!C88</f>
        <v>0</v>
      </c>
      <c r="H88" s="111">
        <f>'Implementation Services'!D88</f>
        <v>0</v>
      </c>
      <c r="I88" s="112">
        <f>'Implementation Services'!E88</f>
        <v>0</v>
      </c>
      <c r="J88" s="109"/>
      <c r="K88" s="110">
        <f>'Train-the-Trainer Training'!C88</f>
        <v>0</v>
      </c>
      <c r="L88" s="111">
        <f>'Train-the-Trainer Training'!D88</f>
        <v>0</v>
      </c>
      <c r="M88" s="112">
        <f>'Train-the-Trainer Training'!E88</f>
        <v>0</v>
      </c>
      <c r="N88" s="109"/>
      <c r="O88" s="113">
        <f t="shared" si="14"/>
        <v>0</v>
      </c>
      <c r="P88" s="114">
        <f t="shared" si="15"/>
        <v>0</v>
      </c>
    </row>
    <row r="89" spans="2:16" hidden="1" x14ac:dyDescent="0.25">
      <c r="B89" s="140" t="s">
        <v>127</v>
      </c>
      <c r="C89" s="109"/>
      <c r="D89" s="105">
        <f>'Application Software'!C89</f>
        <v>0</v>
      </c>
      <c r="E89" s="105">
        <f>'Application Software'!D89</f>
        <v>0</v>
      </c>
      <c r="F89" s="109"/>
      <c r="G89" s="110">
        <f>'Implementation Services'!C89</f>
        <v>0</v>
      </c>
      <c r="H89" s="111">
        <f>'Implementation Services'!D89</f>
        <v>0</v>
      </c>
      <c r="I89" s="112">
        <f>'Implementation Services'!E89</f>
        <v>0</v>
      </c>
      <c r="J89" s="109"/>
      <c r="K89" s="110">
        <f>'Train-the-Trainer Training'!C89</f>
        <v>0</v>
      </c>
      <c r="L89" s="111">
        <f>'Train-the-Trainer Training'!D89</f>
        <v>0</v>
      </c>
      <c r="M89" s="112">
        <f>'Train-the-Trainer Training'!E89</f>
        <v>0</v>
      </c>
      <c r="N89" s="109"/>
      <c r="O89" s="113">
        <f t="shared" si="14"/>
        <v>0</v>
      </c>
      <c r="P89" s="114">
        <f t="shared" si="15"/>
        <v>0</v>
      </c>
    </row>
    <row r="90" spans="2:16" hidden="1" x14ac:dyDescent="0.25">
      <c r="B90" s="19" t="str">
        <f>"Subtotal - " &amp; B49</f>
        <v>Subtotal - Expanded Modules</v>
      </c>
      <c r="C90" s="5"/>
      <c r="D90" s="54">
        <f ca="1">SUM(D50:OFFSET(D90,-1,0))</f>
        <v>0</v>
      </c>
      <c r="E90" s="54">
        <f ca="1">SUM(E50:OFFSET(E90,-1,0))</f>
        <v>0</v>
      </c>
      <c r="F90" s="5"/>
      <c r="G90" s="27">
        <f ca="1">SUM(G50:OFFSET(G90,-1,0))</f>
        <v>0</v>
      </c>
      <c r="H90" s="24" t="s">
        <v>35</v>
      </c>
      <c r="I90" s="51">
        <f ca="1">SUM(I50:OFFSET(I90,-1,0))</f>
        <v>0</v>
      </c>
      <c r="J90" s="5"/>
      <c r="K90" s="27">
        <f ca="1">SUM(K50:OFFSET(K90,-1,0))</f>
        <v>0</v>
      </c>
      <c r="L90" s="87" t="s">
        <v>35</v>
      </c>
      <c r="M90" s="51">
        <f ca="1">SUM(M50:OFFSET(M90,-1,0))</f>
        <v>0</v>
      </c>
      <c r="N90" s="5"/>
      <c r="O90" s="51">
        <f ca="1">SUM(O50:OFFSET(O90,-1,0))</f>
        <v>0</v>
      </c>
      <c r="P90" s="58">
        <f ca="1">SUM(P50:OFFSET(P90,-1,0))</f>
        <v>0</v>
      </c>
    </row>
    <row r="91" spans="2:16" s="1" customFormat="1" ht="15.75" thickBot="1" x14ac:dyDescent="0.3">
      <c r="B91" s="3" t="s">
        <v>38</v>
      </c>
      <c r="C91" s="9"/>
      <c r="D91" s="55">
        <f ca="1">SUM(D48,D90)</f>
        <v>0</v>
      </c>
      <c r="E91" s="55">
        <f ca="1">SUM(E48,E90)</f>
        <v>0</v>
      </c>
      <c r="F91" s="9"/>
      <c r="G91" s="28">
        <f ca="1">SUM(G48,G90)</f>
        <v>0</v>
      </c>
      <c r="H91" s="25" t="s">
        <v>35</v>
      </c>
      <c r="I91" s="56">
        <f ca="1">SUM(I48,I90)</f>
        <v>0</v>
      </c>
      <c r="J91" s="9"/>
      <c r="K91" s="29">
        <f ca="1">SUM(K48,K90)</f>
        <v>0</v>
      </c>
      <c r="L91" s="26" t="s">
        <v>35</v>
      </c>
      <c r="M91" s="57">
        <f ca="1">SUM(M48,M90)</f>
        <v>0</v>
      </c>
      <c r="N91" s="9"/>
      <c r="O91" s="52">
        <f ca="1">SUM(O48,O90)</f>
        <v>0</v>
      </c>
      <c r="P91" s="59">
        <f ca="1">SUM(P48,P90)</f>
        <v>0</v>
      </c>
    </row>
    <row r="92" spans="2:16" x14ac:dyDescent="0.25"/>
    <row r="93" spans="2:16" x14ac:dyDescent="0.25"/>
    <row r="94" spans="2:16" x14ac:dyDescent="0.25"/>
    <row r="95" spans="2:16" x14ac:dyDescent="0.25"/>
    <row r="96" spans="2:1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sheetData>
  <sheetProtection algorithmName="SHA-512" hashValue="4XEfGj0CzGJ2jYR3hesFiVaVdo7ebSuvqGAqwRNE3MPibLnQAzvfpBhRoFzuqPOuKbwgY6yAAoM/QNmqHPPa6w==" saltValue="eCG6HqWTKqXv6dI7St+3zA==" spinCount="100000" sheet="1" formatRows="0"/>
  <mergeCells count="13">
    <mergeCell ref="D49:E49"/>
    <mergeCell ref="G49:I49"/>
    <mergeCell ref="K49:M49"/>
    <mergeCell ref="O49:P49"/>
    <mergeCell ref="D5:E5"/>
    <mergeCell ref="G5:I5"/>
    <mergeCell ref="K5:M5"/>
    <mergeCell ref="O5:P5"/>
    <mergeCell ref="G3:I3"/>
    <mergeCell ref="K3:M3"/>
    <mergeCell ref="O3:P3"/>
    <mergeCell ref="D3:E3"/>
    <mergeCell ref="B2:P2"/>
  </mergeCells>
  <phoneticPr fontId="21" type="noConversion"/>
  <conditionalFormatting sqref="C1:C1048576 F1:F1048576 J1:J1048576 N1:N1048576">
    <cfRule type="cellIs" dxfId="43" priority="38" operator="equal">
      <formula>""</formula>
    </cfRule>
  </conditionalFormatting>
  <printOptions horizontalCentered="1"/>
  <pageMargins left="0.7" right="0.7" top="0.75" bottom="0.75" header="0.3" footer="0.3"/>
  <pageSetup scale="67" fitToHeight="0" orientation="landscape" r:id="rId1"/>
  <headerFooter>
    <oddHeader>&amp;C&amp;"-,Bold"&amp;F
&amp;"-,Italic"&amp;A</oddHeader>
  </headerFooter>
  <extLst>
    <ext xmlns:x14="http://schemas.microsoft.com/office/spreadsheetml/2009/9/main" uri="{78C0D931-6437-407d-A8EE-F0AAD7539E65}">
      <x14:conditionalFormattings>
        <x14:conditionalFormatting xmlns:xm="http://schemas.microsoft.com/office/excel/2006/main">
          <x14:cfRule type="expression" priority="418" id="{EEA188DE-C17A-48E3-9427-282256CEB61C}">
            <xm:f>'Vendor Checklist'!$D$45='Vendor Checklist'!$AA$1</xm:f>
            <x14:dxf>
              <font>
                <color theme="0"/>
              </font>
            </x14:dxf>
          </x14:cfRule>
          <xm:sqref>B4</xm:sqref>
        </x14:conditionalFormatting>
        <x14:conditionalFormatting xmlns:xm="http://schemas.microsoft.com/office/excel/2006/main">
          <x14:cfRule type="expression" priority="419" id="{C9791C32-501D-437C-B241-8DC7A9471EB9}">
            <xm:f>'Vendor Checklist'!$D$45='Vendor Checklist'!$AA$1</xm:f>
            <x14:dxf>
              <fill>
                <patternFill>
                  <bgColor rgb="FFFFFF00"/>
                </patternFill>
              </fill>
            </x14:dxf>
          </x14:cfRule>
          <xm:sqref>B34:B47 B51:B89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3"/>
    <pageSetUpPr fitToPage="1"/>
  </sheetPr>
  <dimension ref="A1:K212"/>
  <sheetViews>
    <sheetView showGridLines="0" zoomScaleNormal="100" workbookViewId="0">
      <selection activeCell="B4" sqref="B4"/>
    </sheetView>
  </sheetViews>
  <sheetFormatPr defaultColWidth="0" defaultRowHeight="15" zeroHeight="1" x14ac:dyDescent="0.25"/>
  <cols>
    <col min="1" max="1" width="3.7109375" customWidth="1"/>
    <col min="2" max="2" width="45.28515625" customWidth="1"/>
    <col min="3" max="3" width="12.7109375" customWidth="1"/>
    <col min="4" max="4" width="17.7109375" bestFit="1" customWidth="1"/>
    <col min="5" max="5" width="12.7109375" customWidth="1"/>
    <col min="6" max="6" width="18.85546875" style="162" customWidth="1"/>
    <col min="7" max="7" width="17.7109375" bestFit="1" customWidth="1"/>
    <col min="8" max="8" width="18.7109375" customWidth="1"/>
    <col min="9" max="9" width="66.7109375" customWidth="1"/>
    <col min="10" max="10" width="3.7109375" customWidth="1"/>
    <col min="11" max="11" width="0" hidden="1" customWidth="1"/>
    <col min="12" max="16384" width="9.140625" hidden="1"/>
  </cols>
  <sheetData>
    <row r="1" spans="2:9" ht="9" customHeight="1" thickBot="1" x14ac:dyDescent="0.3"/>
    <row r="2" spans="2:9" s="1" customFormat="1" ht="20.100000000000001" customHeight="1" x14ac:dyDescent="0.25">
      <c r="B2" s="352" t="str">
        <f>'Vendor Checklist'!D6</f>
        <v>Vendor Name</v>
      </c>
      <c r="C2" s="353"/>
      <c r="D2" s="353"/>
      <c r="E2" s="353"/>
      <c r="F2" s="353"/>
      <c r="G2" s="353"/>
      <c r="H2" s="354"/>
      <c r="I2" s="355"/>
    </row>
    <row r="3" spans="2:9" s="1" customFormat="1" ht="45" customHeight="1" x14ac:dyDescent="0.25">
      <c r="B3" s="157" t="s">
        <v>128</v>
      </c>
      <c r="C3" s="356" t="str">
        <f>'Vendor Checklist'!C17:D17</f>
        <v xml:space="preserve">Please complete the black cells with information regarding proposed modules. Please complete column H for ALL modules that have costs represented in other modules. Please complete columns C-G for any modules with applicable data. Vendors bundling costs are encouraged to use the pre-defined bundles, however may create placeholder "other modules" in the Module Summary tab as a placeholder for these bundles. </v>
      </c>
      <c r="D3" s="357"/>
      <c r="E3" s="357"/>
      <c r="F3" s="357"/>
      <c r="G3" s="357"/>
      <c r="H3" s="357"/>
      <c r="I3" s="358"/>
    </row>
    <row r="4" spans="2:9" s="1" customFormat="1" ht="60" x14ac:dyDescent="0.25">
      <c r="B4" s="158"/>
      <c r="C4" s="156" t="s">
        <v>129</v>
      </c>
      <c r="D4" s="156" t="s">
        <v>130</v>
      </c>
      <c r="E4" s="156" t="s">
        <v>131</v>
      </c>
      <c r="F4" s="156" t="s">
        <v>132</v>
      </c>
      <c r="G4" s="156" t="s">
        <v>133</v>
      </c>
      <c r="H4" s="156" t="s">
        <v>134</v>
      </c>
      <c r="I4" s="159" t="str">
        <f>'Proposal Summary'!E4</f>
        <v>Comments</v>
      </c>
    </row>
    <row r="5" spans="2:9" s="1" customFormat="1" ht="15" customHeight="1" x14ac:dyDescent="0.25">
      <c r="B5" s="359" t="str">
        <f>'Module Summary'!B5</f>
        <v>Core Modules</v>
      </c>
      <c r="C5" s="360"/>
      <c r="D5" s="360"/>
      <c r="E5" s="360"/>
      <c r="F5" s="360"/>
      <c r="G5" s="360"/>
      <c r="H5" s="361"/>
      <c r="I5" s="362"/>
    </row>
    <row r="6" spans="2:9" x14ac:dyDescent="0.25">
      <c r="B6" s="160" t="str">
        <f>'Module Summary'!B6</f>
        <v>Accounts Payable</v>
      </c>
      <c r="C6" s="164"/>
      <c r="D6" s="164"/>
      <c r="E6" s="164"/>
      <c r="F6" s="163" t="s">
        <v>135</v>
      </c>
      <c r="G6" s="165"/>
      <c r="H6" s="166"/>
      <c r="I6" s="161"/>
    </row>
    <row r="7" spans="2:9" x14ac:dyDescent="0.25">
      <c r="B7" s="160" t="str">
        <f>'Module Summary'!B7</f>
        <v>Accounts Receivable</v>
      </c>
      <c r="C7" s="164"/>
      <c r="D7" s="164"/>
      <c r="E7" s="164"/>
      <c r="F7" s="163" t="s">
        <v>135</v>
      </c>
      <c r="G7" s="165"/>
      <c r="H7" s="166"/>
      <c r="I7" s="161"/>
    </row>
    <row r="8" spans="2:9" x14ac:dyDescent="0.25">
      <c r="B8" s="160" t="str">
        <f>'Module Summary'!B8</f>
        <v>Bank Reconciliation</v>
      </c>
      <c r="C8" s="164"/>
      <c r="D8" s="164"/>
      <c r="E8" s="164"/>
      <c r="F8" s="163" t="s">
        <v>135</v>
      </c>
      <c r="G8" s="165"/>
      <c r="H8" s="166"/>
      <c r="I8" s="161"/>
    </row>
    <row r="9" spans="2:9" x14ac:dyDescent="0.25">
      <c r="B9" s="160" t="str">
        <f>'Module Summary'!B9</f>
        <v>Bid and Solicitation</v>
      </c>
      <c r="C9" s="164"/>
      <c r="D9" s="164"/>
      <c r="E9" s="164"/>
      <c r="F9" s="163" t="s">
        <v>135</v>
      </c>
      <c r="G9" s="165"/>
      <c r="H9" s="166"/>
      <c r="I9" s="161"/>
    </row>
    <row r="10" spans="2:9" x14ac:dyDescent="0.25">
      <c r="B10" s="160" t="str">
        <f>'Module Summary'!B10</f>
        <v>Budget</v>
      </c>
      <c r="C10" s="164"/>
      <c r="D10" s="164"/>
      <c r="E10" s="164"/>
      <c r="F10" s="163" t="s">
        <v>135</v>
      </c>
      <c r="G10" s="165"/>
      <c r="H10" s="166"/>
      <c r="I10" s="161"/>
    </row>
    <row r="11" spans="2:9" x14ac:dyDescent="0.25">
      <c r="B11" s="160" t="str">
        <f>'Module Summary'!B11</f>
        <v>Cash Management</v>
      </c>
      <c r="C11" s="164"/>
      <c r="D11" s="164"/>
      <c r="E11" s="164"/>
      <c r="F11" s="163" t="s">
        <v>135</v>
      </c>
      <c r="G11" s="165"/>
      <c r="H11" s="166"/>
      <c r="I11" s="161"/>
    </row>
    <row r="12" spans="2:9" x14ac:dyDescent="0.25">
      <c r="B12" s="160" t="str">
        <f>'Module Summary'!B12</f>
        <v>Cash Receipting</v>
      </c>
      <c r="C12" s="164"/>
      <c r="D12" s="164"/>
      <c r="E12" s="164"/>
      <c r="F12" s="163" t="s">
        <v>135</v>
      </c>
      <c r="G12" s="165"/>
      <c r="H12" s="166"/>
      <c r="I12" s="161"/>
    </row>
    <row r="13" spans="2:9" x14ac:dyDescent="0.25">
      <c r="B13" s="160" t="str">
        <f>'Module Summary'!B13</f>
        <v>Contract Management</v>
      </c>
      <c r="C13" s="164"/>
      <c r="D13" s="164"/>
      <c r="E13" s="164"/>
      <c r="F13" s="163" t="s">
        <v>135</v>
      </c>
      <c r="G13" s="165"/>
      <c r="H13" s="166"/>
      <c r="I13" s="161"/>
    </row>
    <row r="14" spans="2:9" x14ac:dyDescent="0.25">
      <c r="B14" s="160" t="str">
        <f>'Module Summary'!B14</f>
        <v>Fixed Assets</v>
      </c>
      <c r="C14" s="164"/>
      <c r="D14" s="164"/>
      <c r="E14" s="164"/>
      <c r="F14" s="163" t="s">
        <v>135</v>
      </c>
      <c r="G14" s="165"/>
      <c r="H14" s="166"/>
      <c r="I14" s="161"/>
    </row>
    <row r="15" spans="2:9" x14ac:dyDescent="0.25">
      <c r="B15" s="160" t="str">
        <f>'Module Summary'!B15</f>
        <v>General Ledger</v>
      </c>
      <c r="C15" s="164"/>
      <c r="D15" s="164"/>
      <c r="E15" s="164"/>
      <c r="F15" s="163" t="s">
        <v>135</v>
      </c>
      <c r="G15" s="165"/>
      <c r="H15" s="166"/>
      <c r="I15" s="161"/>
    </row>
    <row r="16" spans="2:9" ht="12" customHeight="1" x14ac:dyDescent="0.25">
      <c r="B16" s="160" t="str">
        <f>'Module Summary'!B16</f>
        <v>Projects &amp; Grants</v>
      </c>
      <c r="C16" s="164"/>
      <c r="D16" s="164"/>
      <c r="E16" s="164"/>
      <c r="F16" s="163" t="s">
        <v>135</v>
      </c>
      <c r="G16" s="165"/>
      <c r="H16" s="166"/>
      <c r="I16" s="161"/>
    </row>
    <row r="17" spans="2:9" x14ac:dyDescent="0.25">
      <c r="B17" s="160" t="str">
        <f>'Module Summary'!B17</f>
        <v>Purchasing</v>
      </c>
      <c r="C17" s="164"/>
      <c r="D17" s="164"/>
      <c r="E17" s="164"/>
      <c r="F17" s="163" t="s">
        <v>135</v>
      </c>
      <c r="G17" s="165"/>
      <c r="H17" s="166"/>
      <c r="I17" s="161"/>
    </row>
    <row r="18" spans="2:9" x14ac:dyDescent="0.25">
      <c r="B18" s="160" t="str">
        <f>'Module Summary'!B18</f>
        <v>Travel and Expense</v>
      </c>
      <c r="C18" s="164"/>
      <c r="D18" s="164"/>
      <c r="E18" s="164"/>
      <c r="F18" s="163" t="s">
        <v>135</v>
      </c>
      <c r="G18" s="165"/>
      <c r="H18" s="166"/>
      <c r="I18" s="161"/>
    </row>
    <row r="19" spans="2:9" x14ac:dyDescent="0.25">
      <c r="B19" s="160" t="str">
        <f>'Module Summary'!B19</f>
        <v>Vendor Management</v>
      </c>
      <c r="C19" s="164"/>
      <c r="D19" s="164"/>
      <c r="E19" s="164"/>
      <c r="F19" s="163" t="s">
        <v>135</v>
      </c>
      <c r="G19" s="165"/>
      <c r="H19" s="166"/>
      <c r="I19" s="161"/>
    </row>
    <row r="20" spans="2:9" x14ac:dyDescent="0.25">
      <c r="B20" s="160" t="str">
        <f>'Module Summary'!B20</f>
        <v>Applicant Tracking</v>
      </c>
      <c r="C20" s="164"/>
      <c r="D20" s="164"/>
      <c r="E20" s="164"/>
      <c r="F20" s="163" t="s">
        <v>135</v>
      </c>
      <c r="G20" s="165"/>
      <c r="H20" s="166"/>
      <c r="I20" s="161"/>
    </row>
    <row r="21" spans="2:9" x14ac:dyDescent="0.25">
      <c r="B21" s="160" t="str">
        <f>'Module Summary'!B21</f>
        <v>Employee Benefits</v>
      </c>
      <c r="C21" s="164"/>
      <c r="D21" s="164"/>
      <c r="E21" s="164"/>
      <c r="F21" s="163" t="s">
        <v>135</v>
      </c>
      <c r="G21" s="165"/>
      <c r="H21" s="166"/>
      <c r="I21" s="161"/>
    </row>
    <row r="22" spans="2:9" x14ac:dyDescent="0.25">
      <c r="B22" s="160" t="str">
        <f>'Module Summary'!B22</f>
        <v>HR Core &amp; Position Control</v>
      </c>
      <c r="C22" s="164"/>
      <c r="D22" s="164"/>
      <c r="E22" s="164"/>
      <c r="F22" s="163" t="s">
        <v>135</v>
      </c>
      <c r="G22" s="165"/>
      <c r="H22" s="166"/>
      <c r="I22" s="161"/>
    </row>
    <row r="23" spans="2:9" hidden="1" x14ac:dyDescent="0.25">
      <c r="B23" s="160" t="str">
        <f>'Module Summary'!B23</f>
        <v>Manager &amp; Employee Self Service</v>
      </c>
      <c r="C23" s="164"/>
      <c r="D23" s="164"/>
      <c r="E23" s="164"/>
      <c r="F23" s="163" t="s">
        <v>135</v>
      </c>
      <c r="G23" s="165"/>
      <c r="H23" s="166"/>
      <c r="I23" s="161"/>
    </row>
    <row r="24" spans="2:9" hidden="1" x14ac:dyDescent="0.25">
      <c r="B24" s="160" t="str">
        <f>'Module Summary'!B24</f>
        <v>Onboarding</v>
      </c>
      <c r="C24" s="164"/>
      <c r="D24" s="164"/>
      <c r="E24" s="164"/>
      <c r="F24" s="163" t="s">
        <v>135</v>
      </c>
      <c r="G24" s="165"/>
      <c r="H24" s="166"/>
      <c r="I24" s="161"/>
    </row>
    <row r="25" spans="2:9" hidden="1" x14ac:dyDescent="0.25">
      <c r="B25" s="160" t="str">
        <f>'Module Summary'!B25</f>
        <v>Performance Management</v>
      </c>
      <c r="C25" s="164"/>
      <c r="D25" s="164"/>
      <c r="E25" s="164"/>
      <c r="F25" s="163" t="s">
        <v>135</v>
      </c>
      <c r="G25" s="165"/>
      <c r="H25" s="166"/>
      <c r="I25" s="161"/>
    </row>
    <row r="26" spans="2:9" x14ac:dyDescent="0.25">
      <c r="B26" s="160" t="str">
        <f>'Module Summary'!B26</f>
        <v>Learning and Training Management</v>
      </c>
      <c r="C26" s="164"/>
      <c r="D26" s="164"/>
      <c r="E26" s="164"/>
      <c r="F26" s="163" t="s">
        <v>135</v>
      </c>
      <c r="G26" s="165"/>
      <c r="H26" s="166"/>
      <c r="I26" s="161"/>
    </row>
    <row r="27" spans="2:9" x14ac:dyDescent="0.25">
      <c r="B27" s="160" t="str">
        <f>'Module Summary'!B27</f>
        <v>Manager &amp; Employee Self Service</v>
      </c>
      <c r="C27" s="164"/>
      <c r="D27" s="164"/>
      <c r="E27" s="164"/>
      <c r="F27" s="163" t="s">
        <v>135</v>
      </c>
      <c r="G27" s="165"/>
      <c r="H27" s="166"/>
      <c r="I27" s="161"/>
    </row>
    <row r="28" spans="2:9" x14ac:dyDescent="0.25">
      <c r="B28" s="160" t="str">
        <f>'Module Summary'!B28</f>
        <v>Onboarding</v>
      </c>
      <c r="C28" s="164"/>
      <c r="D28" s="164"/>
      <c r="E28" s="164"/>
      <c r="F28" s="163" t="s">
        <v>135</v>
      </c>
      <c r="G28" s="165"/>
      <c r="H28" s="166"/>
      <c r="I28" s="161"/>
    </row>
    <row r="29" spans="2:9" x14ac:dyDescent="0.25">
      <c r="B29" s="160" t="str">
        <f>'Module Summary'!B29</f>
        <v>Payroll</v>
      </c>
      <c r="C29" s="164"/>
      <c r="D29" s="164"/>
      <c r="E29" s="164"/>
      <c r="F29" s="163" t="s">
        <v>135</v>
      </c>
      <c r="G29" s="165"/>
      <c r="H29" s="166"/>
      <c r="I29" s="161"/>
    </row>
    <row r="30" spans="2:9" x14ac:dyDescent="0.25">
      <c r="B30" s="160" t="str">
        <f>'Module Summary'!B30</f>
        <v>Performance Management</v>
      </c>
      <c r="C30" s="164"/>
      <c r="D30" s="164"/>
      <c r="E30" s="164"/>
      <c r="F30" s="163" t="s">
        <v>135</v>
      </c>
      <c r="G30" s="165"/>
      <c r="H30" s="166"/>
      <c r="I30" s="161"/>
    </row>
    <row r="31" spans="2:9" x14ac:dyDescent="0.25">
      <c r="B31" s="160" t="str">
        <f>'Module Summary'!B31</f>
        <v>Recruiting</v>
      </c>
      <c r="C31" s="164"/>
      <c r="D31" s="164"/>
      <c r="E31" s="164"/>
      <c r="F31" s="163" t="s">
        <v>135</v>
      </c>
      <c r="G31" s="165"/>
      <c r="H31" s="166"/>
      <c r="I31" s="161"/>
    </row>
    <row r="32" spans="2:9" x14ac:dyDescent="0.25">
      <c r="B32" s="160" t="str">
        <f>'Module Summary'!B32</f>
        <v>Risk Management</v>
      </c>
      <c r="C32" s="164"/>
      <c r="D32" s="164"/>
      <c r="E32" s="164"/>
      <c r="F32" s="163" t="s">
        <v>135</v>
      </c>
      <c r="G32" s="165"/>
      <c r="H32" s="166"/>
      <c r="I32" s="161"/>
    </row>
    <row r="33" spans="2:9" x14ac:dyDescent="0.25">
      <c r="B33" s="160" t="str">
        <f>'Module Summary'!B33</f>
        <v>Time &amp; Attendance</v>
      </c>
      <c r="C33" s="164"/>
      <c r="D33" s="164"/>
      <c r="E33" s="164"/>
      <c r="F33" s="163" t="s">
        <v>135</v>
      </c>
      <c r="G33" s="165"/>
      <c r="H33" s="166"/>
      <c r="I33" s="161"/>
    </row>
    <row r="34" spans="2:9" x14ac:dyDescent="0.25">
      <c r="B34" s="291" t="str">
        <f>'Module Summary'!B34</f>
        <v>Other Core Module 1</v>
      </c>
      <c r="C34" s="161"/>
      <c r="D34" s="161"/>
      <c r="E34" s="161"/>
      <c r="F34" s="161" t="s">
        <v>135</v>
      </c>
      <c r="G34" s="161"/>
      <c r="H34" s="161"/>
      <c r="I34" s="161"/>
    </row>
    <row r="35" spans="2:9" x14ac:dyDescent="0.25">
      <c r="B35" s="291" t="str">
        <f>'Module Summary'!B35</f>
        <v>Other Core Module 2</v>
      </c>
      <c r="C35" s="161"/>
      <c r="D35" s="161"/>
      <c r="E35" s="161"/>
      <c r="F35" s="161" t="s">
        <v>135</v>
      </c>
      <c r="G35" s="161"/>
      <c r="H35" s="161"/>
      <c r="I35" s="161"/>
    </row>
    <row r="36" spans="2:9" x14ac:dyDescent="0.25">
      <c r="B36" s="291" t="str">
        <f>'Module Summary'!B36</f>
        <v>Other Core Module 3</v>
      </c>
      <c r="C36" s="161"/>
      <c r="D36" s="161"/>
      <c r="E36" s="161"/>
      <c r="F36" s="161" t="s">
        <v>135</v>
      </c>
      <c r="G36" s="161"/>
      <c r="H36" s="161"/>
      <c r="I36" s="161"/>
    </row>
    <row r="37" spans="2:9" x14ac:dyDescent="0.25">
      <c r="B37" s="291" t="str">
        <f>'Module Summary'!B37</f>
        <v>Other Core Module 4</v>
      </c>
      <c r="C37" s="161"/>
      <c r="D37" s="161"/>
      <c r="E37" s="161"/>
      <c r="F37" s="161" t="s">
        <v>135</v>
      </c>
      <c r="G37" s="161"/>
      <c r="H37" s="161"/>
      <c r="I37" s="161"/>
    </row>
    <row r="38" spans="2:9" x14ac:dyDescent="0.25">
      <c r="B38" s="291" t="str">
        <f>'Module Summary'!B38</f>
        <v>Other Core Module 5</v>
      </c>
      <c r="C38" s="161"/>
      <c r="D38" s="161"/>
      <c r="E38" s="161"/>
      <c r="F38" s="161" t="s">
        <v>135</v>
      </c>
      <c r="G38" s="161"/>
      <c r="H38" s="161"/>
      <c r="I38" s="161"/>
    </row>
    <row r="39" spans="2:9" x14ac:dyDescent="0.25">
      <c r="B39" s="291" t="str">
        <f>'Module Summary'!B39</f>
        <v>Other Core Module 6</v>
      </c>
      <c r="C39" s="161"/>
      <c r="D39" s="161"/>
      <c r="E39" s="161"/>
      <c r="F39" s="161" t="s">
        <v>135</v>
      </c>
      <c r="G39" s="161"/>
      <c r="H39" s="161"/>
      <c r="I39" s="161"/>
    </row>
    <row r="40" spans="2:9" x14ac:dyDescent="0.25">
      <c r="B40" s="291" t="str">
        <f>'Module Summary'!B40</f>
        <v>Other Core Module 7</v>
      </c>
      <c r="C40" s="161"/>
      <c r="D40" s="161"/>
      <c r="E40" s="161"/>
      <c r="F40" s="161" t="s">
        <v>135</v>
      </c>
      <c r="G40" s="161"/>
      <c r="H40" s="161"/>
      <c r="I40" s="161"/>
    </row>
    <row r="41" spans="2:9" x14ac:dyDescent="0.25">
      <c r="B41" s="291" t="str">
        <f>'Module Summary'!B41</f>
        <v>Other Core Module 8</v>
      </c>
      <c r="C41" s="161"/>
      <c r="D41" s="161"/>
      <c r="E41" s="161"/>
      <c r="F41" s="161" t="s">
        <v>135</v>
      </c>
      <c r="G41" s="161"/>
      <c r="H41" s="161"/>
      <c r="I41" s="161"/>
    </row>
    <row r="42" spans="2:9" x14ac:dyDescent="0.25">
      <c r="B42" s="291" t="str">
        <f>'Module Summary'!B42</f>
        <v>Other Core Module 9</v>
      </c>
      <c r="C42" s="161"/>
      <c r="D42" s="161"/>
      <c r="E42" s="161"/>
      <c r="F42" s="161" t="s">
        <v>135</v>
      </c>
      <c r="G42" s="161"/>
      <c r="H42" s="161"/>
      <c r="I42" s="161"/>
    </row>
    <row r="43" spans="2:9" x14ac:dyDescent="0.25">
      <c r="B43" s="291" t="str">
        <f>'Module Summary'!B43</f>
        <v>Other Core Module 10</v>
      </c>
      <c r="C43" s="161"/>
      <c r="D43" s="161"/>
      <c r="E43" s="161"/>
      <c r="F43" s="161" t="s">
        <v>135</v>
      </c>
      <c r="G43" s="161"/>
      <c r="H43" s="161"/>
      <c r="I43" s="161"/>
    </row>
    <row r="44" spans="2:9" x14ac:dyDescent="0.25">
      <c r="B44" s="291" t="str">
        <f>'Module Summary'!B44</f>
        <v>Other Core Module 11</v>
      </c>
      <c r="C44" s="161"/>
      <c r="D44" s="161"/>
      <c r="E44" s="161"/>
      <c r="F44" s="161" t="s">
        <v>135</v>
      </c>
      <c r="G44" s="161"/>
      <c r="H44" s="161"/>
      <c r="I44" s="161"/>
    </row>
    <row r="45" spans="2:9" x14ac:dyDescent="0.25">
      <c r="B45" s="291" t="str">
        <f>'Module Summary'!B45</f>
        <v>Other Core Module 12</v>
      </c>
      <c r="C45" s="161"/>
      <c r="D45" s="161"/>
      <c r="E45" s="161"/>
      <c r="F45" s="161" t="s">
        <v>135</v>
      </c>
      <c r="G45" s="161"/>
      <c r="H45" s="161"/>
      <c r="I45" s="161"/>
    </row>
    <row r="46" spans="2:9" x14ac:dyDescent="0.25">
      <c r="B46" s="291" t="str">
        <f>'Module Summary'!B46</f>
        <v>Other Core Module 13</v>
      </c>
      <c r="C46" s="161"/>
      <c r="D46" s="161"/>
      <c r="E46" s="161"/>
      <c r="F46" s="161" t="s">
        <v>135</v>
      </c>
      <c r="G46" s="161"/>
      <c r="H46" s="161"/>
      <c r="I46" s="161"/>
    </row>
    <row r="47" spans="2:9" x14ac:dyDescent="0.25">
      <c r="B47" s="291" t="str">
        <f>'Module Summary'!B47</f>
        <v>Other Core Module 14</v>
      </c>
      <c r="C47" s="161"/>
      <c r="D47" s="161"/>
      <c r="E47" s="161"/>
      <c r="F47" s="161" t="s">
        <v>135</v>
      </c>
      <c r="G47" s="161"/>
      <c r="H47" s="161"/>
      <c r="I47" s="161"/>
    </row>
    <row r="48" spans="2:9" hidden="1" x14ac:dyDescent="0.25">
      <c r="B48" s="363" t="str">
        <f>'Module Summary'!B49</f>
        <v>Expanded Modules</v>
      </c>
      <c r="C48" s="364"/>
      <c r="D48" s="364"/>
      <c r="E48" s="364"/>
      <c r="F48" s="364"/>
      <c r="G48" s="364"/>
      <c r="H48" s="364"/>
      <c r="I48" s="365"/>
    </row>
    <row r="49" spans="2:9" hidden="1" x14ac:dyDescent="0.25">
      <c r="B49" s="160" t="str">
        <f>'Module Summary'!B50</f>
        <v>Applicant Tracking</v>
      </c>
      <c r="C49" s="164"/>
      <c r="D49" s="164"/>
      <c r="E49" s="164"/>
      <c r="F49" s="163" t="s">
        <v>135</v>
      </c>
      <c r="G49" s="165"/>
      <c r="H49" s="166"/>
      <c r="I49" s="161"/>
    </row>
    <row r="50" spans="2:9" hidden="1" x14ac:dyDescent="0.25">
      <c r="B50" s="160" t="str">
        <f>'Module Summary'!B51</f>
        <v>Other Expanded Module 1</v>
      </c>
      <c r="C50" s="164"/>
      <c r="D50" s="164"/>
      <c r="E50" s="164"/>
      <c r="F50" s="163" t="s">
        <v>135</v>
      </c>
      <c r="G50" s="165"/>
      <c r="H50" s="166"/>
      <c r="I50" s="161"/>
    </row>
    <row r="51" spans="2:9" hidden="1" x14ac:dyDescent="0.25">
      <c r="B51" s="160" t="str">
        <f>'Module Summary'!B52</f>
        <v>Other Expanded Module 2</v>
      </c>
      <c r="C51" s="164"/>
      <c r="D51" s="164"/>
      <c r="E51" s="164"/>
      <c r="F51" s="163" t="s">
        <v>135</v>
      </c>
      <c r="G51" s="165"/>
      <c r="H51" s="166"/>
      <c r="I51" s="161"/>
    </row>
    <row r="52" spans="2:9" hidden="1" x14ac:dyDescent="0.25">
      <c r="B52" s="160" t="str">
        <f>'Module Summary'!B53</f>
        <v>Other Expanded Module 3</v>
      </c>
      <c r="C52" s="164"/>
      <c r="D52" s="164"/>
      <c r="E52" s="164"/>
      <c r="F52" s="163" t="s">
        <v>135</v>
      </c>
      <c r="G52" s="165"/>
      <c r="H52" s="166"/>
      <c r="I52" s="161"/>
    </row>
    <row r="53" spans="2:9" hidden="1" x14ac:dyDescent="0.25">
      <c r="B53" s="160" t="str">
        <f>'Module Summary'!B54</f>
        <v>Other Expanded Module 4</v>
      </c>
      <c r="C53" s="164"/>
      <c r="D53" s="164"/>
      <c r="E53" s="164"/>
      <c r="F53" s="163" t="s">
        <v>135</v>
      </c>
      <c r="G53" s="165"/>
      <c r="H53" s="166"/>
      <c r="I53" s="161"/>
    </row>
    <row r="54" spans="2:9" hidden="1" x14ac:dyDescent="0.25">
      <c r="B54" s="160" t="str">
        <f>'Module Summary'!B55</f>
        <v>Other Expanded Module 5</v>
      </c>
      <c r="C54" s="164"/>
      <c r="D54" s="164"/>
      <c r="E54" s="164"/>
      <c r="F54" s="163" t="s">
        <v>135</v>
      </c>
      <c r="G54" s="165"/>
      <c r="H54" s="166"/>
      <c r="I54" s="161"/>
    </row>
    <row r="55" spans="2:9" hidden="1" x14ac:dyDescent="0.25">
      <c r="B55" s="160" t="str">
        <f>'Module Summary'!B56</f>
        <v>Other Expanded Module 6</v>
      </c>
      <c r="C55" s="164"/>
      <c r="D55" s="164"/>
      <c r="E55" s="164"/>
      <c r="F55" s="163" t="s">
        <v>135</v>
      </c>
      <c r="G55" s="165"/>
      <c r="H55" s="166"/>
      <c r="I55" s="161"/>
    </row>
    <row r="56" spans="2:9" hidden="1" x14ac:dyDescent="0.25">
      <c r="B56" s="160" t="str">
        <f>'Module Summary'!B57</f>
        <v>Other Expanded Module 7</v>
      </c>
      <c r="C56" s="164"/>
      <c r="D56" s="164"/>
      <c r="E56" s="164"/>
      <c r="F56" s="163" t="s">
        <v>135</v>
      </c>
      <c r="G56" s="165"/>
      <c r="H56" s="166"/>
      <c r="I56" s="161"/>
    </row>
    <row r="57" spans="2:9" hidden="1" x14ac:dyDescent="0.25">
      <c r="B57" s="160" t="str">
        <f>'Module Summary'!B58</f>
        <v>Other Expanded Module 8</v>
      </c>
      <c r="C57" s="164"/>
      <c r="D57" s="164"/>
      <c r="E57" s="164"/>
      <c r="F57" s="163" t="s">
        <v>135</v>
      </c>
      <c r="G57" s="165"/>
      <c r="H57" s="166"/>
      <c r="I57" s="161"/>
    </row>
    <row r="58" spans="2:9" hidden="1" x14ac:dyDescent="0.25">
      <c r="B58" s="160" t="str">
        <f>'Module Summary'!B59</f>
        <v>Other Expanded Module 9</v>
      </c>
      <c r="C58" s="164"/>
      <c r="D58" s="164"/>
      <c r="E58" s="164"/>
      <c r="F58" s="163" t="s">
        <v>135</v>
      </c>
      <c r="G58" s="165"/>
      <c r="H58" s="166"/>
      <c r="I58" s="161"/>
    </row>
    <row r="59" spans="2:9" hidden="1" x14ac:dyDescent="0.25">
      <c r="B59" s="160" t="str">
        <f>'Module Summary'!B60</f>
        <v>Other Expanded Module 10</v>
      </c>
      <c r="C59" s="164"/>
      <c r="D59" s="164"/>
      <c r="E59" s="164"/>
      <c r="F59" s="163" t="s">
        <v>135</v>
      </c>
      <c r="G59" s="165"/>
      <c r="H59" s="166"/>
      <c r="I59" s="161"/>
    </row>
    <row r="60" spans="2:9" hidden="1" x14ac:dyDescent="0.25">
      <c r="B60" s="160" t="str">
        <f>'Module Summary'!B61</f>
        <v>Other Expanded Module 11</v>
      </c>
      <c r="C60" s="164"/>
      <c r="D60" s="164"/>
      <c r="E60" s="164"/>
      <c r="F60" s="163" t="s">
        <v>135</v>
      </c>
      <c r="G60" s="165"/>
      <c r="H60" s="166"/>
      <c r="I60" s="161"/>
    </row>
    <row r="61" spans="2:9" hidden="1" x14ac:dyDescent="0.25">
      <c r="B61" s="160" t="str">
        <f>'Module Summary'!B62</f>
        <v>Other Expanded Module 12</v>
      </c>
      <c r="C61" s="164"/>
      <c r="D61" s="164"/>
      <c r="E61" s="164"/>
      <c r="F61" s="163" t="s">
        <v>135</v>
      </c>
      <c r="G61" s="165"/>
      <c r="H61" s="166"/>
      <c r="I61" s="161"/>
    </row>
    <row r="62" spans="2:9" hidden="1" x14ac:dyDescent="0.25">
      <c r="B62" s="160" t="str">
        <f>'Module Summary'!B63</f>
        <v>Other Expanded Module 13</v>
      </c>
      <c r="C62" s="164"/>
      <c r="D62" s="164"/>
      <c r="E62" s="164"/>
      <c r="F62" s="163" t="s">
        <v>135</v>
      </c>
      <c r="G62" s="165"/>
      <c r="H62" s="166"/>
      <c r="I62" s="161"/>
    </row>
    <row r="63" spans="2:9" hidden="1" x14ac:dyDescent="0.25">
      <c r="B63" s="160" t="str">
        <f>'Module Summary'!B64</f>
        <v>Other Expanded Module 14</v>
      </c>
      <c r="C63" s="164"/>
      <c r="D63" s="164"/>
      <c r="E63" s="164"/>
      <c r="F63" s="163" t="s">
        <v>135</v>
      </c>
      <c r="G63" s="165"/>
      <c r="H63" s="166"/>
      <c r="I63" s="161"/>
    </row>
    <row r="64" spans="2:9" hidden="1" x14ac:dyDescent="0.25">
      <c r="B64" s="160" t="str">
        <f>'Module Summary'!B65</f>
        <v>Other Expanded Module 15</v>
      </c>
      <c r="C64" s="164"/>
      <c r="D64" s="164"/>
      <c r="E64" s="164"/>
      <c r="F64" s="163" t="s">
        <v>135</v>
      </c>
      <c r="G64" s="165"/>
      <c r="H64" s="166"/>
      <c r="I64" s="161"/>
    </row>
    <row r="65" spans="2:9" hidden="1" x14ac:dyDescent="0.25">
      <c r="B65" s="160" t="str">
        <f>'Module Summary'!B66</f>
        <v>Other Expanded Module 16</v>
      </c>
      <c r="C65" s="164"/>
      <c r="D65" s="164"/>
      <c r="E65" s="164"/>
      <c r="F65" s="163" t="s">
        <v>135</v>
      </c>
      <c r="G65" s="165"/>
      <c r="H65" s="166"/>
      <c r="I65" s="161"/>
    </row>
    <row r="66" spans="2:9" hidden="1" x14ac:dyDescent="0.25">
      <c r="B66" s="160" t="str">
        <f>'Module Summary'!B67</f>
        <v>Other Expanded Module 17</v>
      </c>
      <c r="C66" s="164"/>
      <c r="D66" s="164"/>
      <c r="E66" s="164"/>
      <c r="F66" s="163" t="s">
        <v>135</v>
      </c>
      <c r="G66" s="165"/>
      <c r="H66" s="166"/>
      <c r="I66" s="161"/>
    </row>
    <row r="67" spans="2:9" hidden="1" x14ac:dyDescent="0.25">
      <c r="B67" s="160" t="str">
        <f>'Module Summary'!B68</f>
        <v>Other Expanded Module 18</v>
      </c>
      <c r="C67" s="164"/>
      <c r="D67" s="164"/>
      <c r="E67" s="164"/>
      <c r="F67" s="163" t="s">
        <v>135</v>
      </c>
      <c r="G67" s="165"/>
      <c r="H67" s="166"/>
      <c r="I67" s="161"/>
    </row>
    <row r="68" spans="2:9" hidden="1" x14ac:dyDescent="0.25">
      <c r="B68" s="160" t="str">
        <f>'Module Summary'!B69</f>
        <v>Other Expanded Module 19</v>
      </c>
      <c r="C68" s="164"/>
      <c r="D68" s="164"/>
      <c r="E68" s="164"/>
      <c r="F68" s="163" t="s">
        <v>135</v>
      </c>
      <c r="G68" s="165"/>
      <c r="H68" s="166"/>
      <c r="I68" s="161"/>
    </row>
    <row r="69" spans="2:9" hidden="1" x14ac:dyDescent="0.25">
      <c r="B69" s="160" t="str">
        <f>'Module Summary'!B70</f>
        <v>Other Expanded Module 20</v>
      </c>
      <c r="C69" s="164"/>
      <c r="D69" s="164"/>
      <c r="E69" s="164"/>
      <c r="F69" s="163" t="s">
        <v>135</v>
      </c>
      <c r="G69" s="165"/>
      <c r="H69" s="166"/>
      <c r="I69" s="161"/>
    </row>
    <row r="70" spans="2:9" hidden="1" x14ac:dyDescent="0.25">
      <c r="B70" s="160" t="str">
        <f>'Module Summary'!B71</f>
        <v>Other Expanded Module 21</v>
      </c>
      <c r="C70" s="164"/>
      <c r="D70" s="164"/>
      <c r="E70" s="164"/>
      <c r="F70" s="163" t="s">
        <v>135</v>
      </c>
      <c r="G70" s="165"/>
      <c r="H70" s="166"/>
      <c r="I70" s="161"/>
    </row>
    <row r="71" spans="2:9" hidden="1" x14ac:dyDescent="0.25">
      <c r="B71" s="160" t="str">
        <f>'Module Summary'!B72</f>
        <v>Other Expanded Module 22</v>
      </c>
      <c r="C71" s="164"/>
      <c r="D71" s="164"/>
      <c r="E71" s="164"/>
      <c r="F71" s="163" t="s">
        <v>135</v>
      </c>
      <c r="G71" s="165"/>
      <c r="H71" s="166"/>
      <c r="I71" s="161"/>
    </row>
    <row r="72" spans="2:9" hidden="1" x14ac:dyDescent="0.25">
      <c r="B72" s="160" t="str">
        <f>'Module Summary'!B73</f>
        <v>Other Expanded Module 23</v>
      </c>
      <c r="C72" s="164"/>
      <c r="D72" s="164"/>
      <c r="E72" s="164"/>
      <c r="F72" s="163" t="s">
        <v>135</v>
      </c>
      <c r="G72" s="165"/>
      <c r="H72" s="166"/>
      <c r="I72" s="161"/>
    </row>
    <row r="73" spans="2:9" hidden="1" x14ac:dyDescent="0.25">
      <c r="B73" s="160" t="str">
        <f>'Module Summary'!B74</f>
        <v>Other Expanded Module 24</v>
      </c>
      <c r="C73" s="164"/>
      <c r="D73" s="164"/>
      <c r="E73" s="164"/>
      <c r="F73" s="163" t="s">
        <v>135</v>
      </c>
      <c r="G73" s="165"/>
      <c r="H73" s="166"/>
      <c r="I73" s="161"/>
    </row>
    <row r="74" spans="2:9" hidden="1" x14ac:dyDescent="0.25">
      <c r="B74" s="160" t="str">
        <f>'Module Summary'!B75</f>
        <v>Other Expanded Module 25</v>
      </c>
      <c r="C74" s="164"/>
      <c r="D74" s="164"/>
      <c r="E74" s="164"/>
      <c r="F74" s="163" t="s">
        <v>135</v>
      </c>
      <c r="G74" s="165"/>
      <c r="H74" s="166"/>
      <c r="I74" s="161"/>
    </row>
    <row r="75" spans="2:9" hidden="1" x14ac:dyDescent="0.25">
      <c r="B75" s="160" t="str">
        <f>'Module Summary'!B76</f>
        <v>Other Expanded Module 26</v>
      </c>
      <c r="C75" s="164"/>
      <c r="D75" s="164"/>
      <c r="E75" s="164"/>
      <c r="F75" s="163" t="s">
        <v>135</v>
      </c>
      <c r="G75" s="165"/>
      <c r="H75" s="166"/>
      <c r="I75" s="161"/>
    </row>
    <row r="76" spans="2:9" hidden="1" x14ac:dyDescent="0.25">
      <c r="B76" s="160" t="str">
        <f>'Module Summary'!B77</f>
        <v>Other Expanded Module 27</v>
      </c>
      <c r="C76" s="164"/>
      <c r="D76" s="164"/>
      <c r="E76" s="164"/>
      <c r="F76" s="163" t="s">
        <v>135</v>
      </c>
      <c r="G76" s="165"/>
      <c r="H76" s="166"/>
      <c r="I76" s="161"/>
    </row>
    <row r="77" spans="2:9" hidden="1" x14ac:dyDescent="0.25">
      <c r="B77" s="160" t="str">
        <f>'Module Summary'!B78</f>
        <v>Other Expanded Module 28</v>
      </c>
      <c r="C77" s="164"/>
      <c r="D77" s="164"/>
      <c r="E77" s="164"/>
      <c r="F77" s="163" t="s">
        <v>135</v>
      </c>
      <c r="G77" s="165"/>
      <c r="H77" s="166"/>
      <c r="I77" s="161"/>
    </row>
    <row r="78" spans="2:9" hidden="1" x14ac:dyDescent="0.25">
      <c r="B78" s="160" t="str">
        <f>'Module Summary'!B79</f>
        <v>Other Expanded Module 29</v>
      </c>
      <c r="C78" s="164"/>
      <c r="D78" s="164"/>
      <c r="E78" s="164"/>
      <c r="F78" s="163" t="s">
        <v>135</v>
      </c>
      <c r="G78" s="165"/>
      <c r="H78" s="166"/>
      <c r="I78" s="161"/>
    </row>
    <row r="79" spans="2:9" hidden="1" x14ac:dyDescent="0.25">
      <c r="B79" s="160" t="str">
        <f>'Module Summary'!B80</f>
        <v>Other Expanded Module 30</v>
      </c>
      <c r="C79" s="164"/>
      <c r="D79" s="164"/>
      <c r="E79" s="164"/>
      <c r="F79" s="163" t="s">
        <v>135</v>
      </c>
      <c r="G79" s="165"/>
      <c r="H79" s="166"/>
      <c r="I79" s="161"/>
    </row>
    <row r="80" spans="2:9" hidden="1" x14ac:dyDescent="0.25">
      <c r="B80" s="160" t="str">
        <f>'Module Summary'!B81</f>
        <v>Other Expanded Module 31</v>
      </c>
      <c r="C80" s="164"/>
      <c r="D80" s="164"/>
      <c r="E80" s="164"/>
      <c r="F80" s="163" t="s">
        <v>135</v>
      </c>
      <c r="G80" s="165"/>
      <c r="H80" s="166"/>
      <c r="I80" s="161"/>
    </row>
    <row r="81" spans="2:9" hidden="1" x14ac:dyDescent="0.25">
      <c r="B81" s="160" t="str">
        <f>'Module Summary'!B82</f>
        <v>Other Expanded Module 32</v>
      </c>
      <c r="C81" s="164"/>
      <c r="D81" s="164"/>
      <c r="E81" s="164"/>
      <c r="F81" s="163" t="s">
        <v>135</v>
      </c>
      <c r="G81" s="165"/>
      <c r="H81" s="166"/>
      <c r="I81" s="161"/>
    </row>
    <row r="82" spans="2:9" hidden="1" x14ac:dyDescent="0.25">
      <c r="B82" s="160" t="str">
        <f>'Module Summary'!B83</f>
        <v>Other Expanded Module 33</v>
      </c>
      <c r="C82" s="164"/>
      <c r="D82" s="164"/>
      <c r="E82" s="164"/>
      <c r="F82" s="163" t="s">
        <v>135</v>
      </c>
      <c r="G82" s="165"/>
      <c r="H82" s="166"/>
      <c r="I82" s="161"/>
    </row>
    <row r="83" spans="2:9" hidden="1" x14ac:dyDescent="0.25">
      <c r="B83" s="160" t="str">
        <f>'Module Summary'!B84</f>
        <v>Other Expanded Module 34</v>
      </c>
      <c r="C83" s="164"/>
      <c r="D83" s="164"/>
      <c r="E83" s="164"/>
      <c r="F83" s="163" t="s">
        <v>135</v>
      </c>
      <c r="G83" s="165"/>
      <c r="H83" s="166"/>
      <c r="I83" s="161"/>
    </row>
    <row r="84" spans="2:9" hidden="1" x14ac:dyDescent="0.25">
      <c r="B84" s="160" t="str">
        <f>'Module Summary'!B85</f>
        <v>Other Expanded Module 35</v>
      </c>
      <c r="C84" s="164"/>
      <c r="D84" s="164"/>
      <c r="E84" s="164"/>
      <c r="F84" s="163" t="s">
        <v>135</v>
      </c>
      <c r="G84" s="165"/>
      <c r="H84" s="166"/>
      <c r="I84" s="161"/>
    </row>
    <row r="85" spans="2:9" hidden="1" x14ac:dyDescent="0.25">
      <c r="B85" s="160" t="str">
        <f>'Module Summary'!B86</f>
        <v>Other Expanded Module 36</v>
      </c>
      <c r="C85" s="164"/>
      <c r="D85" s="164"/>
      <c r="E85" s="164"/>
      <c r="F85" s="163" t="s">
        <v>135</v>
      </c>
      <c r="G85" s="165"/>
      <c r="H85" s="166"/>
      <c r="I85" s="161"/>
    </row>
    <row r="86" spans="2:9" hidden="1" x14ac:dyDescent="0.25">
      <c r="B86" s="160" t="str">
        <f>'Module Summary'!B87</f>
        <v>Other Expanded Module 37</v>
      </c>
      <c r="C86" s="164"/>
      <c r="D86" s="164"/>
      <c r="E86" s="164"/>
      <c r="F86" s="163" t="s">
        <v>135</v>
      </c>
      <c r="G86" s="165"/>
      <c r="H86" s="166"/>
      <c r="I86" s="161"/>
    </row>
    <row r="87" spans="2:9" hidden="1" x14ac:dyDescent="0.25">
      <c r="B87" s="160" t="str">
        <f>'Module Summary'!B88</f>
        <v>Other Expanded Module 38</v>
      </c>
      <c r="C87" s="164"/>
      <c r="D87" s="164"/>
      <c r="E87" s="164"/>
      <c r="F87" s="163" t="s">
        <v>135</v>
      </c>
      <c r="G87" s="165"/>
      <c r="H87" s="166"/>
      <c r="I87" s="161"/>
    </row>
    <row r="88" spans="2:9" hidden="1" x14ac:dyDescent="0.25">
      <c r="B88" s="160" t="str">
        <f>'Module Summary'!B89</f>
        <v>Other Expanded Module 39</v>
      </c>
      <c r="C88" s="164"/>
      <c r="D88" s="164"/>
      <c r="E88" s="164"/>
      <c r="F88" s="163" t="s">
        <v>135</v>
      </c>
      <c r="G88" s="165"/>
      <c r="H88" s="166"/>
      <c r="I88" s="161"/>
    </row>
    <row r="89" spans="2:9" x14ac:dyDescent="0.25"/>
    <row r="90" spans="2:9" x14ac:dyDescent="0.25"/>
    <row r="91" spans="2:9" x14ac:dyDescent="0.25"/>
    <row r="92" spans="2:9" x14ac:dyDescent="0.25"/>
    <row r="93" spans="2:9" x14ac:dyDescent="0.25"/>
    <row r="94" spans="2:9" x14ac:dyDescent="0.25"/>
    <row r="95" spans="2:9" x14ac:dyDescent="0.25"/>
    <row r="96" spans="2:9"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sheetData>
  <sheetProtection algorithmName="SHA-512" hashValue="DiryaT3k7onh9yUv9r9pf81I2Bitcr7ArbqrSVX7k35PFeLeqAYCpLtthv886CiACxbRe+ZdWqYJlbl5x//t8A==" saltValue="g7iO11wBmaXR5HIDa1wxUQ==" spinCount="100000" sheet="1" formatRows="0"/>
  <mergeCells count="4">
    <mergeCell ref="B2:I2"/>
    <mergeCell ref="C3:I3"/>
    <mergeCell ref="B5:I5"/>
    <mergeCell ref="B48:I48"/>
  </mergeCells>
  <conditionalFormatting sqref="F6:F33">
    <cfRule type="expression" dxfId="40" priority="3">
      <formula>ISNUMBER(SEARCH("Core Module",B6))</formula>
    </cfRule>
  </conditionalFormatting>
  <conditionalFormatting sqref="F49:F88">
    <cfRule type="expression" dxfId="39" priority="2">
      <formula>ISNUMBER(SEARCH("Expanded Module",B49))</formula>
    </cfRule>
  </conditionalFormatting>
  <dataValidations count="5">
    <dataValidation type="list" operator="greaterThanOrEqual" allowBlank="1" showErrorMessage="1" errorTitle="Invalid Entry" error="Please enter numeric values only and type any text in the comments column." sqref="F6:F47 F49:F88">
      <formula1>"No Bid, Perpetual, Subscription-based"</formula1>
    </dataValidation>
    <dataValidation type="list" operator="greaterThanOrEqual" allowBlank="1" showErrorMessage="1" errorTitle="Invalid Entry" error="Please enter numeric values only and type any text in the comments column." sqref="G6:G47 G49:G88">
      <formula1>"Yes, No"</formula1>
    </dataValidation>
    <dataValidation type="list" operator="greaterThanOrEqual" allowBlank="1" showErrorMessage="1" errorTitle="Invalid Entry" error="Please enter numeric values only and type any text in the comments column." sqref="H6:H47">
      <formula1>$B$6:$B$47</formula1>
    </dataValidation>
    <dataValidation type="list" operator="greaterThanOrEqual" allowBlank="1" showErrorMessage="1" errorTitle="Invalid Entry" error="Please enter numeric values only and type any text in the comments column." sqref="H49:H88">
      <formula1>$B$49:$B$88</formula1>
    </dataValidation>
    <dataValidation operator="greaterThanOrEqual" allowBlank="1" showErrorMessage="1" errorTitle="Invalid Entry" error="Please enter numeric values only and type any text in the comments column." sqref="C1:E1048576"/>
  </dataValidations>
  <printOptions horizontalCentered="1"/>
  <pageMargins left="0.7" right="0.7" top="0.75" bottom="0.75" header="0.3" footer="0.3"/>
  <pageSetup scale="58" fitToHeight="0" orientation="landscape" r:id="rId1"/>
  <headerFooter>
    <oddHeader>&amp;C&amp;"-,Bold"&amp;F
&amp;"-,Italic"&amp;A</oddHeader>
  </headerFooter>
  <extLst>
    <ext xmlns:x14="http://schemas.microsoft.com/office/spreadsheetml/2009/9/main" uri="{78C0D931-6437-407d-A8EE-F0AAD7539E65}">
      <x14:conditionalFormattings>
        <x14:conditionalFormatting xmlns:xm="http://schemas.microsoft.com/office/excel/2006/main">
          <x14:cfRule type="expression" priority="422" id="{EAAB3629-999E-45F3-AFEA-871A5A444F37}">
            <xm:f>'Vendor Checklist'!$D$45='Vendor Checklist'!$AA$1</xm:f>
            <x14:dxf>
              <font>
                <b/>
                <i val="0"/>
                <color theme="0"/>
              </font>
              <fill>
                <patternFill>
                  <bgColor theme="1"/>
                </patternFill>
              </fill>
            </x14:dxf>
          </x14:cfRule>
          <xm:sqref>C6:H33 C49:H88</xm:sqref>
        </x14:conditionalFormatting>
        <x14:conditionalFormatting xmlns:xm="http://schemas.microsoft.com/office/excel/2006/main">
          <x14:cfRule type="expression" priority="424" id="{5D31D2E3-DE42-42A3-A4F9-7583B27F676B}">
            <xm:f>'Vendor Checklist'!$D$45='Vendor Checklist'!$AA$1</xm:f>
            <x14:dxf>
              <fill>
                <patternFill>
                  <bgColor rgb="FFFFFF00"/>
                </patternFill>
              </fill>
            </x14:dxf>
          </x14:cfRule>
          <xm:sqref>I6:I47 I49:I88</xm:sqref>
        </x14:conditionalFormatting>
        <x14:conditionalFormatting xmlns:xm="http://schemas.microsoft.com/office/excel/2006/main">
          <x14:cfRule type="expression" priority="426" id="{E6FEBC44-DFFB-4821-8AA6-08EFE69A95AF}">
            <xm:f>'Vendor Checklist'!$D$45='Vendor Checklist'!$AA$1</xm:f>
            <x14:dxf>
              <font>
                <color theme="0"/>
              </font>
            </x14:dxf>
          </x14:cfRule>
          <xm:sqref>C3:F3</xm:sqref>
        </x14:conditionalFormatting>
        <x14:conditionalFormatting xmlns:xm="http://schemas.microsoft.com/office/excel/2006/main">
          <x14:cfRule type="expression" priority="1" id="{8FA07149-E3BE-4780-BA0E-AD7BB5B43314}">
            <xm:f>'Vendor Checklist'!$D$45='Vendor Checklist'!$AA$1</xm:f>
            <x14:dxf>
              <fill>
                <patternFill>
                  <bgColor rgb="FFFFFF00"/>
                </patternFill>
              </fill>
            </x14:dxf>
          </x14:cfRule>
          <xm:sqref>C34:H47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BF311A"/>
    <pageSetUpPr fitToPage="1"/>
  </sheetPr>
  <dimension ref="A1:F212"/>
  <sheetViews>
    <sheetView showGridLines="0" zoomScale="110" zoomScaleNormal="110" workbookViewId="0">
      <selection activeCell="B4" sqref="B4"/>
    </sheetView>
  </sheetViews>
  <sheetFormatPr defaultColWidth="0" defaultRowHeight="15" zeroHeight="1" x14ac:dyDescent="0.25"/>
  <cols>
    <col min="1" max="1" width="3.7109375" customWidth="1"/>
    <col min="2" max="2" width="48.140625" bestFit="1" customWidth="1"/>
    <col min="3" max="4" width="12.7109375" customWidth="1"/>
    <col min="5" max="5" width="66.7109375" customWidth="1"/>
    <col min="6" max="6" width="3.7109375" customWidth="1"/>
    <col min="7" max="16384" width="9.140625" hidden="1"/>
  </cols>
  <sheetData>
    <row r="1" spans="2:5" ht="15.75" thickBot="1" x14ac:dyDescent="0.3"/>
    <row r="2" spans="2:5" s="1" customFormat="1" ht="20.100000000000001" customHeight="1" x14ac:dyDescent="0.25">
      <c r="B2" s="366" t="str">
        <f>'Vendor Checklist'!D6</f>
        <v>Vendor Name</v>
      </c>
      <c r="C2" s="367"/>
      <c r="D2" s="367"/>
      <c r="E2" s="368"/>
    </row>
    <row r="3" spans="2:5" s="1" customFormat="1" ht="44.25" customHeight="1" x14ac:dyDescent="0.25">
      <c r="B3" s="94" t="s">
        <v>40</v>
      </c>
      <c r="C3" s="373" t="str">
        <f>"Please complete One-Time and On-Going Annual " &amp; B3 &amp; " Costs, indicating any additional info or 'No Bid' in the Comments column.  Additional proposed modules can be added in the 'Module Summary' Tab."</f>
        <v>Please complete One-Time and On-Going Annual Application Software Costs, indicating any additional info or 'No Bid' in the Comments column.  Additional proposed modules can be added in the 'Module Summary' Tab.</v>
      </c>
      <c r="D3" s="374"/>
      <c r="E3" s="375"/>
    </row>
    <row r="4" spans="2:5" s="1" customFormat="1" ht="30" customHeight="1" x14ac:dyDescent="0.25">
      <c r="B4" s="31" t="s">
        <v>31</v>
      </c>
      <c r="C4" s="6" t="str">
        <f>'Proposal Summary'!C4</f>
        <v>One-Time
Cost</v>
      </c>
      <c r="D4" s="6" t="str">
        <f>'Proposal Summary'!D4</f>
        <v>On-Going
Annual Cost</v>
      </c>
      <c r="E4" s="32" t="str">
        <f>'Proposal Summary'!E4</f>
        <v>Comments</v>
      </c>
    </row>
    <row r="5" spans="2:5" s="1" customFormat="1" ht="15" customHeight="1" x14ac:dyDescent="0.25">
      <c r="B5" s="369" t="str">
        <f>'Module Summary'!B5</f>
        <v>Core Modules</v>
      </c>
      <c r="C5" s="360"/>
      <c r="D5" s="360"/>
      <c r="E5" s="370"/>
    </row>
    <row r="6" spans="2:5" x14ac:dyDescent="0.25">
      <c r="B6" s="115" t="str">
        <f>'Module Summary'!B6</f>
        <v>Accounts Payable</v>
      </c>
      <c r="C6" s="141"/>
      <c r="D6" s="141"/>
      <c r="E6" s="142"/>
    </row>
    <row r="7" spans="2:5" x14ac:dyDescent="0.25">
      <c r="B7" s="115" t="str">
        <f>'Module Summary'!B7</f>
        <v>Accounts Receivable</v>
      </c>
      <c r="C7" s="141"/>
      <c r="D7" s="141"/>
      <c r="E7" s="142"/>
    </row>
    <row r="8" spans="2:5" x14ac:dyDescent="0.25">
      <c r="B8" s="115" t="str">
        <f>'Module Summary'!B8</f>
        <v>Bank Reconciliation</v>
      </c>
      <c r="C8" s="141"/>
      <c r="D8" s="141"/>
      <c r="E8" s="142"/>
    </row>
    <row r="9" spans="2:5" x14ac:dyDescent="0.25">
      <c r="B9" s="115" t="str">
        <f>'Module Summary'!B9</f>
        <v>Bid and Solicitation</v>
      </c>
      <c r="C9" s="141"/>
      <c r="D9" s="141"/>
      <c r="E9" s="142"/>
    </row>
    <row r="10" spans="2:5" x14ac:dyDescent="0.25">
      <c r="B10" s="115" t="str">
        <f>'Module Summary'!B10</f>
        <v>Budget</v>
      </c>
      <c r="C10" s="141"/>
      <c r="D10" s="141"/>
      <c r="E10" s="142"/>
    </row>
    <row r="11" spans="2:5" x14ac:dyDescent="0.25">
      <c r="B11" s="115" t="str">
        <f>'Module Summary'!B11</f>
        <v>Cash Management</v>
      </c>
      <c r="C11" s="141"/>
      <c r="D11" s="141"/>
      <c r="E11" s="142"/>
    </row>
    <row r="12" spans="2:5" x14ac:dyDescent="0.25">
      <c r="B12" s="115" t="str">
        <f>'Module Summary'!B12</f>
        <v>Cash Receipting</v>
      </c>
      <c r="C12" s="141"/>
      <c r="D12" s="141"/>
      <c r="E12" s="142"/>
    </row>
    <row r="13" spans="2:5" x14ac:dyDescent="0.25">
      <c r="B13" s="115" t="str">
        <f>'Module Summary'!B13</f>
        <v>Contract Management</v>
      </c>
      <c r="C13" s="141"/>
      <c r="D13" s="141"/>
      <c r="E13" s="142"/>
    </row>
    <row r="14" spans="2:5" x14ac:dyDescent="0.25">
      <c r="B14" s="115" t="str">
        <f>'Module Summary'!B14</f>
        <v>Fixed Assets</v>
      </c>
      <c r="C14" s="141"/>
      <c r="D14" s="141"/>
      <c r="E14" s="142"/>
    </row>
    <row r="15" spans="2:5" x14ac:dyDescent="0.25">
      <c r="B15" s="115" t="str">
        <f>'Module Summary'!B15</f>
        <v>General Ledger</v>
      </c>
      <c r="C15" s="141"/>
      <c r="D15" s="141"/>
      <c r="E15" s="142"/>
    </row>
    <row r="16" spans="2:5" x14ac:dyDescent="0.25">
      <c r="B16" s="115" t="str">
        <f>'Module Summary'!B16</f>
        <v>Projects &amp; Grants</v>
      </c>
      <c r="C16" s="141"/>
      <c r="D16" s="141"/>
      <c r="E16" s="142"/>
    </row>
    <row r="17" spans="2:5" x14ac:dyDescent="0.25">
      <c r="B17" s="115" t="str">
        <f>'Module Summary'!B17</f>
        <v>Purchasing</v>
      </c>
      <c r="C17" s="141"/>
      <c r="D17" s="141"/>
      <c r="E17" s="142"/>
    </row>
    <row r="18" spans="2:5" x14ac:dyDescent="0.25">
      <c r="B18" s="115" t="str">
        <f>'Module Summary'!B18</f>
        <v>Travel and Expense</v>
      </c>
      <c r="C18" s="141"/>
      <c r="D18" s="141"/>
      <c r="E18" s="142"/>
    </row>
    <row r="19" spans="2:5" x14ac:dyDescent="0.25">
      <c r="B19" s="115" t="str">
        <f>'Module Summary'!B19</f>
        <v>Vendor Management</v>
      </c>
      <c r="C19" s="141"/>
      <c r="D19" s="141"/>
      <c r="E19" s="142"/>
    </row>
    <row r="20" spans="2:5" x14ac:dyDescent="0.25">
      <c r="B20" s="115" t="str">
        <f>'Module Summary'!B20</f>
        <v>Applicant Tracking</v>
      </c>
      <c r="C20" s="141"/>
      <c r="D20" s="141"/>
      <c r="E20" s="142"/>
    </row>
    <row r="21" spans="2:5" x14ac:dyDescent="0.25">
      <c r="B21" s="115" t="str">
        <f>'Module Summary'!B21</f>
        <v>Employee Benefits</v>
      </c>
      <c r="C21" s="141"/>
      <c r="D21" s="141"/>
      <c r="E21" s="142"/>
    </row>
    <row r="22" spans="2:5" x14ac:dyDescent="0.25">
      <c r="B22" s="115" t="str">
        <f>'Module Summary'!B22</f>
        <v>HR Core &amp; Position Control</v>
      </c>
      <c r="C22" s="141"/>
      <c r="D22" s="141"/>
      <c r="E22" s="142"/>
    </row>
    <row r="23" spans="2:5" hidden="1" x14ac:dyDescent="0.25">
      <c r="B23" s="115" t="str">
        <f>'Module Summary'!B23</f>
        <v>Manager &amp; Employee Self Service</v>
      </c>
      <c r="C23" s="141"/>
      <c r="D23" s="141"/>
      <c r="E23" s="142"/>
    </row>
    <row r="24" spans="2:5" hidden="1" x14ac:dyDescent="0.25">
      <c r="B24" s="115" t="str">
        <f>'Module Summary'!B24</f>
        <v>Onboarding</v>
      </c>
      <c r="C24" s="141"/>
      <c r="D24" s="141"/>
      <c r="E24" s="142"/>
    </row>
    <row r="25" spans="2:5" hidden="1" x14ac:dyDescent="0.25">
      <c r="B25" s="115" t="str">
        <f>'Module Summary'!B25</f>
        <v>Performance Management</v>
      </c>
      <c r="C25" s="141"/>
      <c r="D25" s="141"/>
      <c r="E25" s="142"/>
    </row>
    <row r="26" spans="2:5" x14ac:dyDescent="0.25">
      <c r="B26" s="115" t="str">
        <f>'Module Summary'!B26</f>
        <v>Learning and Training Management</v>
      </c>
      <c r="C26" s="141"/>
      <c r="D26" s="141"/>
      <c r="E26" s="142"/>
    </row>
    <row r="27" spans="2:5" x14ac:dyDescent="0.25">
      <c r="B27" s="115" t="str">
        <f>'Module Summary'!B27</f>
        <v>Manager &amp; Employee Self Service</v>
      </c>
      <c r="C27" s="141"/>
      <c r="D27" s="141"/>
      <c r="E27" s="142"/>
    </row>
    <row r="28" spans="2:5" x14ac:dyDescent="0.25">
      <c r="B28" s="115" t="str">
        <f>'Module Summary'!B28</f>
        <v>Onboarding</v>
      </c>
      <c r="C28" s="141"/>
      <c r="D28" s="141"/>
      <c r="E28" s="142"/>
    </row>
    <row r="29" spans="2:5" x14ac:dyDescent="0.25">
      <c r="B29" s="115" t="str">
        <f>'Module Summary'!B29</f>
        <v>Payroll</v>
      </c>
      <c r="C29" s="141"/>
      <c r="D29" s="141"/>
      <c r="E29" s="142"/>
    </row>
    <row r="30" spans="2:5" x14ac:dyDescent="0.25">
      <c r="B30" s="115" t="str">
        <f>'Module Summary'!B30</f>
        <v>Performance Management</v>
      </c>
      <c r="C30" s="141"/>
      <c r="D30" s="141"/>
      <c r="E30" s="142"/>
    </row>
    <row r="31" spans="2:5" x14ac:dyDescent="0.25">
      <c r="B31" s="115" t="str">
        <f>'Module Summary'!B31</f>
        <v>Recruiting</v>
      </c>
      <c r="C31" s="141"/>
      <c r="D31" s="141"/>
      <c r="E31" s="142"/>
    </row>
    <row r="32" spans="2:5" x14ac:dyDescent="0.25">
      <c r="B32" s="115" t="str">
        <f>'Module Summary'!B32</f>
        <v>Risk Management</v>
      </c>
      <c r="C32" s="141"/>
      <c r="D32" s="141"/>
      <c r="E32" s="142"/>
    </row>
    <row r="33" spans="2:5" x14ac:dyDescent="0.25">
      <c r="B33" s="115" t="str">
        <f>'Module Summary'!B33</f>
        <v>Time &amp; Attendance</v>
      </c>
      <c r="C33" s="141"/>
      <c r="D33" s="141"/>
      <c r="E33" s="142"/>
    </row>
    <row r="34" spans="2:5" x14ac:dyDescent="0.25">
      <c r="B34" s="292" t="str">
        <f>'Module Summary'!B34</f>
        <v>Other Core Module 1</v>
      </c>
      <c r="C34" s="142"/>
      <c r="D34" s="142"/>
      <c r="E34" s="142"/>
    </row>
    <row r="35" spans="2:5" x14ac:dyDescent="0.25">
      <c r="B35" s="292" t="str">
        <f>'Module Summary'!B35</f>
        <v>Other Core Module 2</v>
      </c>
      <c r="C35" s="142"/>
      <c r="D35" s="142"/>
      <c r="E35" s="142"/>
    </row>
    <row r="36" spans="2:5" x14ac:dyDescent="0.25">
      <c r="B36" s="292" t="str">
        <f>'Module Summary'!B36</f>
        <v>Other Core Module 3</v>
      </c>
      <c r="C36" s="142"/>
      <c r="D36" s="142"/>
      <c r="E36" s="142"/>
    </row>
    <row r="37" spans="2:5" x14ac:dyDescent="0.25">
      <c r="B37" s="292" t="str">
        <f>'Module Summary'!B37</f>
        <v>Other Core Module 4</v>
      </c>
      <c r="C37" s="142"/>
      <c r="D37" s="142"/>
      <c r="E37" s="142"/>
    </row>
    <row r="38" spans="2:5" x14ac:dyDescent="0.25">
      <c r="B38" s="292" t="str">
        <f>'Module Summary'!B38</f>
        <v>Other Core Module 5</v>
      </c>
      <c r="C38" s="142"/>
      <c r="D38" s="142"/>
      <c r="E38" s="142"/>
    </row>
    <row r="39" spans="2:5" x14ac:dyDescent="0.25">
      <c r="B39" s="292" t="str">
        <f>'Module Summary'!B39</f>
        <v>Other Core Module 6</v>
      </c>
      <c r="C39" s="142"/>
      <c r="D39" s="142"/>
      <c r="E39" s="142"/>
    </row>
    <row r="40" spans="2:5" x14ac:dyDescent="0.25">
      <c r="B40" s="292" t="str">
        <f>'Module Summary'!B40</f>
        <v>Other Core Module 7</v>
      </c>
      <c r="C40" s="142"/>
      <c r="D40" s="142"/>
      <c r="E40" s="142"/>
    </row>
    <row r="41" spans="2:5" x14ac:dyDescent="0.25">
      <c r="B41" s="292" t="str">
        <f>'Module Summary'!B41</f>
        <v>Other Core Module 8</v>
      </c>
      <c r="C41" s="142"/>
      <c r="D41" s="142"/>
      <c r="E41" s="142"/>
    </row>
    <row r="42" spans="2:5" x14ac:dyDescent="0.25">
      <c r="B42" s="292" t="str">
        <f>'Module Summary'!B42</f>
        <v>Other Core Module 9</v>
      </c>
      <c r="C42" s="142"/>
      <c r="D42" s="142"/>
      <c r="E42" s="142"/>
    </row>
    <row r="43" spans="2:5" x14ac:dyDescent="0.25">
      <c r="B43" s="292" t="str">
        <f>'Module Summary'!B43</f>
        <v>Other Core Module 10</v>
      </c>
      <c r="C43" s="142"/>
      <c r="D43" s="142"/>
      <c r="E43" s="142"/>
    </row>
    <row r="44" spans="2:5" x14ac:dyDescent="0.25">
      <c r="B44" s="292" t="str">
        <f>'Module Summary'!B44</f>
        <v>Other Core Module 11</v>
      </c>
      <c r="C44" s="142"/>
      <c r="D44" s="142"/>
      <c r="E44" s="142"/>
    </row>
    <row r="45" spans="2:5" x14ac:dyDescent="0.25">
      <c r="B45" s="292" t="str">
        <f>'Module Summary'!B45</f>
        <v>Other Core Module 12</v>
      </c>
      <c r="C45" s="142"/>
      <c r="D45" s="142"/>
      <c r="E45" s="142"/>
    </row>
    <row r="46" spans="2:5" x14ac:dyDescent="0.25">
      <c r="B46" s="292" t="str">
        <f>'Module Summary'!B46</f>
        <v>Other Core Module 13</v>
      </c>
      <c r="C46" s="142"/>
      <c r="D46" s="142"/>
      <c r="E46" s="142"/>
    </row>
    <row r="47" spans="2:5" x14ac:dyDescent="0.25">
      <c r="B47" s="292" t="str">
        <f>'Module Summary'!B47</f>
        <v>Other Core Module 14</v>
      </c>
      <c r="C47" s="142"/>
      <c r="D47" s="142"/>
      <c r="E47" s="142"/>
    </row>
    <row r="48" spans="2:5" x14ac:dyDescent="0.25">
      <c r="B48" s="33" t="str">
        <f>'Module Summary'!B48</f>
        <v>Subtotal - Core Modules</v>
      </c>
      <c r="C48" s="53">
        <f ca="1">SUM(C6:OFFSET(C48,-1,0))</f>
        <v>0</v>
      </c>
      <c r="D48" s="53">
        <f ca="1">SUM(D6:OFFSET(D48,-1,0))</f>
        <v>0</v>
      </c>
      <c r="E48" s="34"/>
    </row>
    <row r="49" spans="2:5" hidden="1" x14ac:dyDescent="0.25">
      <c r="B49" s="371" t="str">
        <f>'Module Summary'!B49</f>
        <v>Expanded Modules</v>
      </c>
      <c r="C49" s="364"/>
      <c r="D49" s="364"/>
      <c r="E49" s="372"/>
    </row>
    <row r="50" spans="2:5" hidden="1" x14ac:dyDescent="0.25">
      <c r="B50" s="115" t="str">
        <f>'Module Summary'!B50</f>
        <v>Applicant Tracking</v>
      </c>
      <c r="C50" s="141"/>
      <c r="D50" s="141"/>
      <c r="E50" s="142"/>
    </row>
    <row r="51" spans="2:5" hidden="1" x14ac:dyDescent="0.25">
      <c r="B51" s="115" t="str">
        <f>'Module Summary'!B51</f>
        <v>Other Expanded Module 1</v>
      </c>
      <c r="C51" s="141"/>
      <c r="D51" s="141"/>
      <c r="E51" s="142"/>
    </row>
    <row r="52" spans="2:5" hidden="1" x14ac:dyDescent="0.25">
      <c r="B52" s="115" t="str">
        <f>'Module Summary'!B52</f>
        <v>Other Expanded Module 2</v>
      </c>
      <c r="C52" s="141"/>
      <c r="D52" s="141"/>
      <c r="E52" s="142"/>
    </row>
    <row r="53" spans="2:5" hidden="1" x14ac:dyDescent="0.25">
      <c r="B53" s="115" t="str">
        <f>'Module Summary'!B53</f>
        <v>Other Expanded Module 3</v>
      </c>
      <c r="C53" s="141"/>
      <c r="D53" s="141"/>
      <c r="E53" s="142"/>
    </row>
    <row r="54" spans="2:5" hidden="1" x14ac:dyDescent="0.25">
      <c r="B54" s="115" t="str">
        <f>'Module Summary'!B54</f>
        <v>Other Expanded Module 4</v>
      </c>
      <c r="C54" s="141"/>
      <c r="D54" s="141"/>
      <c r="E54" s="142"/>
    </row>
    <row r="55" spans="2:5" hidden="1" x14ac:dyDescent="0.25">
      <c r="B55" s="115" t="str">
        <f>'Module Summary'!B55</f>
        <v>Other Expanded Module 5</v>
      </c>
      <c r="C55" s="141"/>
      <c r="D55" s="141"/>
      <c r="E55" s="142"/>
    </row>
    <row r="56" spans="2:5" hidden="1" x14ac:dyDescent="0.25">
      <c r="B56" s="115" t="str">
        <f>'Module Summary'!B56</f>
        <v>Other Expanded Module 6</v>
      </c>
      <c r="C56" s="141"/>
      <c r="D56" s="141"/>
      <c r="E56" s="142"/>
    </row>
    <row r="57" spans="2:5" hidden="1" x14ac:dyDescent="0.25">
      <c r="B57" s="115" t="str">
        <f>'Module Summary'!B57</f>
        <v>Other Expanded Module 7</v>
      </c>
      <c r="C57" s="141"/>
      <c r="D57" s="141"/>
      <c r="E57" s="142"/>
    </row>
    <row r="58" spans="2:5" hidden="1" x14ac:dyDescent="0.25">
      <c r="B58" s="115" t="str">
        <f>'Module Summary'!B58</f>
        <v>Other Expanded Module 8</v>
      </c>
      <c r="C58" s="141"/>
      <c r="D58" s="141"/>
      <c r="E58" s="142"/>
    </row>
    <row r="59" spans="2:5" hidden="1" x14ac:dyDescent="0.25">
      <c r="B59" s="115" t="str">
        <f>'Module Summary'!B59</f>
        <v>Other Expanded Module 9</v>
      </c>
      <c r="C59" s="141"/>
      <c r="D59" s="141"/>
      <c r="E59" s="142"/>
    </row>
    <row r="60" spans="2:5" hidden="1" x14ac:dyDescent="0.25">
      <c r="B60" s="115" t="str">
        <f>'Module Summary'!B60</f>
        <v>Other Expanded Module 10</v>
      </c>
      <c r="C60" s="141"/>
      <c r="D60" s="141"/>
      <c r="E60" s="142"/>
    </row>
    <row r="61" spans="2:5" hidden="1" x14ac:dyDescent="0.25">
      <c r="B61" s="115" t="str">
        <f>'Module Summary'!B61</f>
        <v>Other Expanded Module 11</v>
      </c>
      <c r="C61" s="141"/>
      <c r="D61" s="141"/>
      <c r="E61" s="142"/>
    </row>
    <row r="62" spans="2:5" hidden="1" x14ac:dyDescent="0.25">
      <c r="B62" s="115" t="str">
        <f>'Module Summary'!B62</f>
        <v>Other Expanded Module 12</v>
      </c>
      <c r="C62" s="141"/>
      <c r="D62" s="141"/>
      <c r="E62" s="142"/>
    </row>
    <row r="63" spans="2:5" hidden="1" x14ac:dyDescent="0.25">
      <c r="B63" s="115" t="str">
        <f>'Module Summary'!B63</f>
        <v>Other Expanded Module 13</v>
      </c>
      <c r="C63" s="141"/>
      <c r="D63" s="141"/>
      <c r="E63" s="142"/>
    </row>
    <row r="64" spans="2:5" hidden="1" x14ac:dyDescent="0.25">
      <c r="B64" s="115" t="str">
        <f>'Module Summary'!B64</f>
        <v>Other Expanded Module 14</v>
      </c>
      <c r="C64" s="141"/>
      <c r="D64" s="141"/>
      <c r="E64" s="142"/>
    </row>
    <row r="65" spans="2:5" hidden="1" x14ac:dyDescent="0.25">
      <c r="B65" s="115" t="str">
        <f>'Module Summary'!B65</f>
        <v>Other Expanded Module 15</v>
      </c>
      <c r="C65" s="141"/>
      <c r="D65" s="141"/>
      <c r="E65" s="142"/>
    </row>
    <row r="66" spans="2:5" hidden="1" x14ac:dyDescent="0.25">
      <c r="B66" s="115" t="str">
        <f>'Module Summary'!B66</f>
        <v>Other Expanded Module 16</v>
      </c>
      <c r="C66" s="141"/>
      <c r="D66" s="141"/>
      <c r="E66" s="142"/>
    </row>
    <row r="67" spans="2:5" hidden="1" x14ac:dyDescent="0.25">
      <c r="B67" s="115" t="str">
        <f>'Module Summary'!B67</f>
        <v>Other Expanded Module 17</v>
      </c>
      <c r="C67" s="141"/>
      <c r="D67" s="141"/>
      <c r="E67" s="142"/>
    </row>
    <row r="68" spans="2:5" hidden="1" x14ac:dyDescent="0.25">
      <c r="B68" s="115" t="str">
        <f>'Module Summary'!B68</f>
        <v>Other Expanded Module 18</v>
      </c>
      <c r="C68" s="141"/>
      <c r="D68" s="141"/>
      <c r="E68" s="142"/>
    </row>
    <row r="69" spans="2:5" hidden="1" x14ac:dyDescent="0.25">
      <c r="B69" s="115" t="str">
        <f>'Module Summary'!B69</f>
        <v>Other Expanded Module 19</v>
      </c>
      <c r="C69" s="141"/>
      <c r="D69" s="141"/>
      <c r="E69" s="142"/>
    </row>
    <row r="70" spans="2:5" hidden="1" x14ac:dyDescent="0.25">
      <c r="B70" s="115" t="str">
        <f>'Module Summary'!B70</f>
        <v>Other Expanded Module 20</v>
      </c>
      <c r="C70" s="141"/>
      <c r="D70" s="141"/>
      <c r="E70" s="142"/>
    </row>
    <row r="71" spans="2:5" hidden="1" x14ac:dyDescent="0.25">
      <c r="B71" s="115" t="str">
        <f>'Module Summary'!B71</f>
        <v>Other Expanded Module 21</v>
      </c>
      <c r="C71" s="141"/>
      <c r="D71" s="141"/>
      <c r="E71" s="142"/>
    </row>
    <row r="72" spans="2:5" hidden="1" x14ac:dyDescent="0.25">
      <c r="B72" s="115" t="str">
        <f>'Module Summary'!B72</f>
        <v>Other Expanded Module 22</v>
      </c>
      <c r="C72" s="141"/>
      <c r="D72" s="141"/>
      <c r="E72" s="142"/>
    </row>
    <row r="73" spans="2:5" hidden="1" x14ac:dyDescent="0.25">
      <c r="B73" s="115" t="str">
        <f>'Module Summary'!B73</f>
        <v>Other Expanded Module 23</v>
      </c>
      <c r="C73" s="141"/>
      <c r="D73" s="141"/>
      <c r="E73" s="142"/>
    </row>
    <row r="74" spans="2:5" hidden="1" x14ac:dyDescent="0.25">
      <c r="B74" s="115" t="str">
        <f>'Module Summary'!B74</f>
        <v>Other Expanded Module 24</v>
      </c>
      <c r="C74" s="141"/>
      <c r="D74" s="141"/>
      <c r="E74" s="142"/>
    </row>
    <row r="75" spans="2:5" hidden="1" x14ac:dyDescent="0.25">
      <c r="B75" s="115" t="str">
        <f>'Module Summary'!B75</f>
        <v>Other Expanded Module 25</v>
      </c>
      <c r="C75" s="141"/>
      <c r="D75" s="141"/>
      <c r="E75" s="142"/>
    </row>
    <row r="76" spans="2:5" hidden="1" x14ac:dyDescent="0.25">
      <c r="B76" s="115" t="str">
        <f>'Module Summary'!B76</f>
        <v>Other Expanded Module 26</v>
      </c>
      <c r="C76" s="141"/>
      <c r="D76" s="141"/>
      <c r="E76" s="142"/>
    </row>
    <row r="77" spans="2:5" hidden="1" x14ac:dyDescent="0.25">
      <c r="B77" s="115" t="str">
        <f>'Module Summary'!B77</f>
        <v>Other Expanded Module 27</v>
      </c>
      <c r="C77" s="141"/>
      <c r="D77" s="141"/>
      <c r="E77" s="142"/>
    </row>
    <row r="78" spans="2:5" hidden="1" x14ac:dyDescent="0.25">
      <c r="B78" s="115" t="str">
        <f>'Module Summary'!B78</f>
        <v>Other Expanded Module 28</v>
      </c>
      <c r="C78" s="141"/>
      <c r="D78" s="141"/>
      <c r="E78" s="142"/>
    </row>
    <row r="79" spans="2:5" hidden="1" x14ac:dyDescent="0.25">
      <c r="B79" s="115" t="str">
        <f>'Module Summary'!B79</f>
        <v>Other Expanded Module 29</v>
      </c>
      <c r="C79" s="141"/>
      <c r="D79" s="141"/>
      <c r="E79" s="142"/>
    </row>
    <row r="80" spans="2:5" hidden="1" x14ac:dyDescent="0.25">
      <c r="B80" s="115" t="str">
        <f>'Module Summary'!B80</f>
        <v>Other Expanded Module 30</v>
      </c>
      <c r="C80" s="141"/>
      <c r="D80" s="141"/>
      <c r="E80" s="142"/>
    </row>
    <row r="81" spans="2:5" hidden="1" x14ac:dyDescent="0.25">
      <c r="B81" s="115" t="str">
        <f>'Module Summary'!B81</f>
        <v>Other Expanded Module 31</v>
      </c>
      <c r="C81" s="141"/>
      <c r="D81" s="141"/>
      <c r="E81" s="142"/>
    </row>
    <row r="82" spans="2:5" hidden="1" x14ac:dyDescent="0.25">
      <c r="B82" s="115" t="str">
        <f>'Module Summary'!B82</f>
        <v>Other Expanded Module 32</v>
      </c>
      <c r="C82" s="141"/>
      <c r="D82" s="141"/>
      <c r="E82" s="142"/>
    </row>
    <row r="83" spans="2:5" hidden="1" x14ac:dyDescent="0.25">
      <c r="B83" s="115" t="str">
        <f>'Module Summary'!B83</f>
        <v>Other Expanded Module 33</v>
      </c>
      <c r="C83" s="141"/>
      <c r="D83" s="141"/>
      <c r="E83" s="142"/>
    </row>
    <row r="84" spans="2:5" hidden="1" x14ac:dyDescent="0.25">
      <c r="B84" s="115" t="str">
        <f>'Module Summary'!B84</f>
        <v>Other Expanded Module 34</v>
      </c>
      <c r="C84" s="141"/>
      <c r="D84" s="141"/>
      <c r="E84" s="142"/>
    </row>
    <row r="85" spans="2:5" hidden="1" x14ac:dyDescent="0.25">
      <c r="B85" s="115" t="str">
        <f>'Module Summary'!B85</f>
        <v>Other Expanded Module 35</v>
      </c>
      <c r="C85" s="141"/>
      <c r="D85" s="141"/>
      <c r="E85" s="142"/>
    </row>
    <row r="86" spans="2:5" hidden="1" x14ac:dyDescent="0.25">
      <c r="B86" s="115" t="str">
        <f>'Module Summary'!B86</f>
        <v>Other Expanded Module 36</v>
      </c>
      <c r="C86" s="141"/>
      <c r="D86" s="141"/>
      <c r="E86" s="142"/>
    </row>
    <row r="87" spans="2:5" hidden="1" x14ac:dyDescent="0.25">
      <c r="B87" s="115" t="str">
        <f>'Module Summary'!B87</f>
        <v>Other Expanded Module 37</v>
      </c>
      <c r="C87" s="141"/>
      <c r="D87" s="141"/>
      <c r="E87" s="142"/>
    </row>
    <row r="88" spans="2:5" hidden="1" x14ac:dyDescent="0.25">
      <c r="B88" s="115" t="str">
        <f>'Module Summary'!B88</f>
        <v>Other Expanded Module 38</v>
      </c>
      <c r="C88" s="141"/>
      <c r="D88" s="141"/>
      <c r="E88" s="142"/>
    </row>
    <row r="89" spans="2:5" hidden="1" x14ac:dyDescent="0.25">
      <c r="B89" s="115" t="str">
        <f>'Module Summary'!B89</f>
        <v>Other Expanded Module 39</v>
      </c>
      <c r="C89" s="141"/>
      <c r="D89" s="141"/>
      <c r="E89" s="142"/>
    </row>
    <row r="90" spans="2:5" hidden="1" x14ac:dyDescent="0.25">
      <c r="B90" s="36" t="str">
        <f>'Module Summary'!B90</f>
        <v>Subtotal - Expanded Modules</v>
      </c>
      <c r="C90" s="54">
        <f ca="1">SUM(C50:OFFSET(C90,-1,0))</f>
        <v>0</v>
      </c>
      <c r="D90" s="54">
        <f ca="1">SUM(D50:OFFSET(D90,-1,0))</f>
        <v>0</v>
      </c>
      <c r="E90" s="35"/>
    </row>
    <row r="91" spans="2:5" s="1" customFormat="1" ht="15.75" thickBot="1" x14ac:dyDescent="0.3">
      <c r="B91" s="37" t="str">
        <f>'Module Summary'!B91</f>
        <v>Grand Total</v>
      </c>
      <c r="C91" s="60">
        <f ca="1">SUM(C48,C90)</f>
        <v>0</v>
      </c>
      <c r="D91" s="60">
        <f ca="1">SUM(D48,D90)</f>
        <v>0</v>
      </c>
      <c r="E91" s="38"/>
    </row>
    <row r="92" spans="2:5" x14ac:dyDescent="0.25"/>
    <row r="93" spans="2:5" x14ac:dyDescent="0.25"/>
    <row r="94" spans="2:5" x14ac:dyDescent="0.25"/>
    <row r="95" spans="2:5" x14ac:dyDescent="0.25"/>
    <row r="96" spans="2:5"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sheetData>
  <sheetProtection algorithmName="SHA-512" hashValue="aayVlcnbnE7ia5Dg+yI8ucECo4z14/X5NG+kfSZJsU5FyKQcVRSmbE8yNMieUUMT7qprtPM/72RP2nno/38r+w==" saltValue="PipgJYAS38LHnjJxGTtA/A==" spinCount="100000" sheet="1" formatRows="0"/>
  <mergeCells count="4">
    <mergeCell ref="B2:E2"/>
    <mergeCell ref="B5:E5"/>
    <mergeCell ref="B49:E49"/>
    <mergeCell ref="C3:E3"/>
  </mergeCells>
  <dataValidations count="1">
    <dataValidation type="decimal" operator="greaterThanOrEqual" allowBlank="1" showErrorMessage="1" errorTitle="Invalid Entry" error="Please enter numeric values only and type any text in the comments column." sqref="C6:D47 C50:D89">
      <formula1>0</formula1>
    </dataValidation>
  </dataValidations>
  <printOptions horizontalCentered="1"/>
  <pageMargins left="0.7" right="0.7" top="0.75" bottom="0.75" header="0.3" footer="0.3"/>
  <pageSetup scale="87" fitToHeight="0" orientation="landscape" r:id="rId1"/>
  <headerFooter>
    <oddHeader>&amp;C&amp;"-,Bold"&amp;F
&amp;"-,Italic"&amp;A</oddHeader>
  </headerFooter>
  <extLst>
    <ext xmlns:x14="http://schemas.microsoft.com/office/spreadsheetml/2009/9/main" uri="{78C0D931-6437-407d-A8EE-F0AAD7539E65}">
      <x14:conditionalFormattings>
        <x14:conditionalFormatting xmlns:xm="http://schemas.microsoft.com/office/excel/2006/main">
          <x14:cfRule type="expression" priority="427" id="{2511FA54-12D1-4B1D-BE0B-B65C9C7FD6FE}">
            <xm:f>'Vendor Checklist'!$D$45='Vendor Checklist'!$AA$1</xm:f>
            <x14:dxf>
              <font>
                <b/>
                <i val="0"/>
                <color theme="0"/>
              </font>
              <fill>
                <patternFill>
                  <bgColor theme="1"/>
                </patternFill>
              </fill>
            </x14:dxf>
          </x14:cfRule>
          <xm:sqref>C6:D33 C50:D89</xm:sqref>
        </x14:conditionalFormatting>
        <x14:conditionalFormatting xmlns:xm="http://schemas.microsoft.com/office/excel/2006/main">
          <x14:cfRule type="expression" priority="429" id="{1B12A6BC-E6EE-4AAD-AA61-4B69B200203B}">
            <xm:f>'Vendor Checklist'!$D$45='Vendor Checklist'!$AA$1</xm:f>
            <x14:dxf>
              <fill>
                <patternFill>
                  <bgColor rgb="FFFFFF00"/>
                </patternFill>
              </fill>
            </x14:dxf>
          </x14:cfRule>
          <xm:sqref>E6:E47 E50:E89</xm:sqref>
        </x14:conditionalFormatting>
        <x14:conditionalFormatting xmlns:xm="http://schemas.microsoft.com/office/excel/2006/main">
          <x14:cfRule type="expression" priority="431" id="{24CBCB3B-5780-4592-8E87-C38B6FFAF229}">
            <xm:f>'Vendor Checklist'!$D$45='Vendor Checklist'!$AA$1</xm:f>
            <x14:dxf>
              <font>
                <color theme="0"/>
              </font>
            </x14:dxf>
          </x14:cfRule>
          <xm:sqref>C3</xm:sqref>
        </x14:conditionalFormatting>
        <x14:conditionalFormatting xmlns:xm="http://schemas.microsoft.com/office/excel/2006/main">
          <x14:cfRule type="expression" priority="1" id="{969BE163-16A0-4DEF-A5A1-7798B35933B0}">
            <xm:f>'Vendor Checklist'!$D$45='Vendor Checklist'!$AA$1</xm:f>
            <x14:dxf>
              <fill>
                <patternFill>
                  <bgColor rgb="FFFFFF00"/>
                </patternFill>
              </fill>
            </x14:dxf>
          </x14:cfRule>
          <xm:sqref>C34:D47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539B"/>
    <pageSetUpPr fitToPage="1"/>
  </sheetPr>
  <dimension ref="A1:H110"/>
  <sheetViews>
    <sheetView showGridLines="0" zoomScaleNormal="100" workbookViewId="0">
      <selection activeCell="B7" sqref="B7"/>
    </sheetView>
  </sheetViews>
  <sheetFormatPr defaultColWidth="0" defaultRowHeight="15" zeroHeight="1" x14ac:dyDescent="0.25"/>
  <cols>
    <col min="1" max="1" width="3.7109375" customWidth="1"/>
    <col min="2" max="2" width="41.85546875" customWidth="1"/>
    <col min="3" max="3" width="12.7109375" style="86" customWidth="1"/>
    <col min="4" max="6" width="12.7109375" customWidth="1"/>
    <col min="7" max="7" width="40.7109375" customWidth="1"/>
    <col min="8" max="8" width="3.7109375" customWidth="1"/>
    <col min="9" max="16384" width="9.140625" hidden="1"/>
  </cols>
  <sheetData>
    <row r="1" spans="2:7" ht="15.75" thickBot="1" x14ac:dyDescent="0.3"/>
    <row r="2" spans="2:7" s="1" customFormat="1" ht="20.100000000000001" customHeight="1" x14ac:dyDescent="0.25">
      <c r="B2" s="376" t="str">
        <f>'Vendor Checklist'!D6</f>
        <v>Vendor Name</v>
      </c>
      <c r="C2" s="377"/>
      <c r="D2" s="377"/>
      <c r="E2" s="378"/>
      <c r="F2" s="378"/>
      <c r="G2" s="379"/>
    </row>
    <row r="3" spans="2:7" s="1" customFormat="1" ht="30" customHeight="1" x14ac:dyDescent="0.25">
      <c r="B3" s="100" t="s">
        <v>136</v>
      </c>
      <c r="C3" s="333" t="str">
        <f>"Please add any " &amp; B3 &amp; " proposed including the Required Quantity, Unit Price, and related On-Going Annual Cost, if applicable."</f>
        <v>Please add any Other Software proposed including the Required Quantity, Unit Price, and related On-Going Annual Cost, if applicable.</v>
      </c>
      <c r="D3" s="334"/>
      <c r="E3" s="334"/>
      <c r="F3" s="383"/>
      <c r="G3" s="384"/>
    </row>
    <row r="4" spans="2:7" s="1" customFormat="1" ht="30" customHeight="1" x14ac:dyDescent="0.25">
      <c r="B4" s="11" t="s">
        <v>137</v>
      </c>
      <c r="C4" s="85" t="s">
        <v>138</v>
      </c>
      <c r="D4" s="12" t="s">
        <v>139</v>
      </c>
      <c r="E4" s="12" t="str">
        <f>'Proposal Summary'!C4</f>
        <v>One-Time
Cost</v>
      </c>
      <c r="F4" s="12" t="str">
        <f>'Proposal Summary'!D4</f>
        <v>On-Going
Annual Cost</v>
      </c>
      <c r="G4" s="18" t="str">
        <f>'Proposal Summary'!E4</f>
        <v>Comments</v>
      </c>
    </row>
    <row r="5" spans="2:7" s="1" customFormat="1" ht="15" customHeight="1" x14ac:dyDescent="0.25">
      <c r="B5" s="380" t="str">
        <f>'Module Summary'!B5</f>
        <v>Core Modules</v>
      </c>
      <c r="C5" s="381"/>
      <c r="D5" s="381"/>
      <c r="E5" s="360"/>
      <c r="F5" s="360"/>
      <c r="G5" s="382"/>
    </row>
    <row r="6" spans="2:7" x14ac:dyDescent="0.25">
      <c r="B6" s="140"/>
      <c r="C6" s="143"/>
      <c r="D6" s="141"/>
      <c r="E6" s="105">
        <f>IF(ISNUMBER(C6*D6),C6*D6,"N/A")</f>
        <v>0</v>
      </c>
      <c r="F6" s="141"/>
      <c r="G6" s="144"/>
    </row>
    <row r="7" spans="2:7" x14ac:dyDescent="0.25">
      <c r="B7" s="140"/>
      <c r="C7" s="143"/>
      <c r="D7" s="141"/>
      <c r="E7" s="105">
        <f t="shared" ref="E7:E55" si="0">IF(ISNUMBER(C7*D7),C7*D7,"N/A")</f>
        <v>0</v>
      </c>
      <c r="F7" s="141"/>
      <c r="G7" s="144"/>
    </row>
    <row r="8" spans="2:7" x14ac:dyDescent="0.25">
      <c r="B8" s="140"/>
      <c r="C8" s="143"/>
      <c r="D8" s="141"/>
      <c r="E8" s="105">
        <f t="shared" si="0"/>
        <v>0</v>
      </c>
      <c r="F8" s="141"/>
      <c r="G8" s="144"/>
    </row>
    <row r="9" spans="2:7" x14ac:dyDescent="0.25">
      <c r="B9" s="140"/>
      <c r="C9" s="143"/>
      <c r="D9" s="141"/>
      <c r="E9" s="105">
        <f t="shared" si="0"/>
        <v>0</v>
      </c>
      <c r="F9" s="141"/>
      <c r="G9" s="144"/>
    </row>
    <row r="10" spans="2:7" x14ac:dyDescent="0.25">
      <c r="B10" s="140"/>
      <c r="C10" s="143"/>
      <c r="D10" s="141"/>
      <c r="E10" s="105">
        <f t="shared" si="0"/>
        <v>0</v>
      </c>
      <c r="F10" s="141"/>
      <c r="G10" s="144"/>
    </row>
    <row r="11" spans="2:7" x14ac:dyDescent="0.25">
      <c r="B11" s="140"/>
      <c r="C11" s="143"/>
      <c r="D11" s="141"/>
      <c r="E11" s="105">
        <f t="shared" si="0"/>
        <v>0</v>
      </c>
      <c r="F11" s="141"/>
      <c r="G11" s="144"/>
    </row>
    <row r="12" spans="2:7" x14ac:dyDescent="0.25">
      <c r="B12" s="140"/>
      <c r="C12" s="143"/>
      <c r="D12" s="141"/>
      <c r="E12" s="105">
        <f t="shared" si="0"/>
        <v>0</v>
      </c>
      <c r="F12" s="141"/>
      <c r="G12" s="144"/>
    </row>
    <row r="13" spans="2:7" x14ac:dyDescent="0.25">
      <c r="B13" s="140"/>
      <c r="C13" s="143"/>
      <c r="D13" s="141"/>
      <c r="E13" s="105">
        <f t="shared" si="0"/>
        <v>0</v>
      </c>
      <c r="F13" s="141"/>
      <c r="G13" s="144"/>
    </row>
    <row r="14" spans="2:7" x14ac:dyDescent="0.25">
      <c r="B14" s="140"/>
      <c r="C14" s="143"/>
      <c r="D14" s="141"/>
      <c r="E14" s="105">
        <f t="shared" si="0"/>
        <v>0</v>
      </c>
      <c r="F14" s="141" t="s">
        <v>140</v>
      </c>
      <c r="G14" s="144" t="s">
        <v>140</v>
      </c>
    </row>
    <row r="15" spans="2:7" x14ac:dyDescent="0.25">
      <c r="B15" s="140"/>
      <c r="C15" s="143"/>
      <c r="D15" s="141"/>
      <c r="E15" s="105">
        <f t="shared" si="0"/>
        <v>0</v>
      </c>
      <c r="F15" s="141" t="s">
        <v>140</v>
      </c>
      <c r="G15" s="144" t="s">
        <v>140</v>
      </c>
    </row>
    <row r="16" spans="2:7" x14ac:dyDescent="0.25">
      <c r="B16" s="140"/>
      <c r="C16" s="143"/>
      <c r="D16" s="141"/>
      <c r="E16" s="105">
        <f t="shared" si="0"/>
        <v>0</v>
      </c>
      <c r="F16" s="141" t="s">
        <v>140</v>
      </c>
      <c r="G16" s="144" t="s">
        <v>140</v>
      </c>
    </row>
    <row r="17" spans="2:7" x14ac:dyDescent="0.25">
      <c r="B17" s="140"/>
      <c r="C17" s="143"/>
      <c r="D17" s="141"/>
      <c r="E17" s="105">
        <f t="shared" si="0"/>
        <v>0</v>
      </c>
      <c r="F17" s="141" t="s">
        <v>140</v>
      </c>
      <c r="G17" s="144" t="s">
        <v>140</v>
      </c>
    </row>
    <row r="18" spans="2:7" hidden="1" x14ac:dyDescent="0.25">
      <c r="B18" s="140"/>
      <c r="C18" s="143"/>
      <c r="D18" s="141"/>
      <c r="E18" s="105">
        <f t="shared" si="0"/>
        <v>0</v>
      </c>
      <c r="F18" s="141" t="s">
        <v>140</v>
      </c>
      <c r="G18" s="144" t="s">
        <v>140</v>
      </c>
    </row>
    <row r="19" spans="2:7" hidden="1" x14ac:dyDescent="0.25">
      <c r="B19" s="140"/>
      <c r="C19" s="143"/>
      <c r="D19" s="141"/>
      <c r="E19" s="105">
        <f t="shared" si="0"/>
        <v>0</v>
      </c>
      <c r="F19" s="141" t="s">
        <v>140</v>
      </c>
      <c r="G19" s="144" t="s">
        <v>140</v>
      </c>
    </row>
    <row r="20" spans="2:7" hidden="1" x14ac:dyDescent="0.25">
      <c r="B20" s="140"/>
      <c r="C20" s="143"/>
      <c r="D20" s="141"/>
      <c r="E20" s="105">
        <f t="shared" si="0"/>
        <v>0</v>
      </c>
      <c r="F20" s="141" t="s">
        <v>140</v>
      </c>
      <c r="G20" s="144" t="s">
        <v>140</v>
      </c>
    </row>
    <row r="21" spans="2:7" hidden="1" x14ac:dyDescent="0.25">
      <c r="B21" s="140"/>
      <c r="C21" s="143"/>
      <c r="D21" s="141"/>
      <c r="E21" s="105">
        <f t="shared" si="0"/>
        <v>0</v>
      </c>
      <c r="F21" s="141" t="s">
        <v>140</v>
      </c>
      <c r="G21" s="144" t="s">
        <v>140</v>
      </c>
    </row>
    <row r="22" spans="2:7" hidden="1" x14ac:dyDescent="0.25">
      <c r="B22" s="140"/>
      <c r="C22" s="143"/>
      <c r="D22" s="141"/>
      <c r="E22" s="105">
        <f t="shared" si="0"/>
        <v>0</v>
      </c>
      <c r="F22" s="141" t="s">
        <v>140</v>
      </c>
      <c r="G22" s="144" t="s">
        <v>140</v>
      </c>
    </row>
    <row r="23" spans="2:7" hidden="1" x14ac:dyDescent="0.25">
      <c r="B23" s="140"/>
      <c r="C23" s="143"/>
      <c r="D23" s="141"/>
      <c r="E23" s="105">
        <f t="shared" si="0"/>
        <v>0</v>
      </c>
      <c r="F23" s="141" t="s">
        <v>140</v>
      </c>
      <c r="G23" s="144" t="s">
        <v>140</v>
      </c>
    </row>
    <row r="24" spans="2:7" hidden="1" x14ac:dyDescent="0.25">
      <c r="B24" s="140"/>
      <c r="C24" s="143"/>
      <c r="D24" s="141"/>
      <c r="E24" s="105">
        <f t="shared" si="0"/>
        <v>0</v>
      </c>
      <c r="F24" s="141" t="s">
        <v>140</v>
      </c>
      <c r="G24" s="144" t="s">
        <v>140</v>
      </c>
    </row>
    <row r="25" spans="2:7" hidden="1" x14ac:dyDescent="0.25">
      <c r="B25" s="140"/>
      <c r="C25" s="143"/>
      <c r="D25" s="141"/>
      <c r="E25" s="105">
        <f t="shared" si="0"/>
        <v>0</v>
      </c>
      <c r="F25" s="141" t="s">
        <v>140</v>
      </c>
      <c r="G25" s="144" t="s">
        <v>140</v>
      </c>
    </row>
    <row r="26" spans="2:7" x14ac:dyDescent="0.25">
      <c r="B26" s="140"/>
      <c r="C26" s="143"/>
      <c r="D26" s="141"/>
      <c r="E26" s="105">
        <f t="shared" si="0"/>
        <v>0</v>
      </c>
      <c r="F26" s="141" t="s">
        <v>140</v>
      </c>
      <c r="G26" s="144" t="s">
        <v>140</v>
      </c>
    </row>
    <row r="27" spans="2:7" x14ac:dyDescent="0.25">
      <c r="B27" s="140"/>
      <c r="C27" s="143"/>
      <c r="D27" s="141"/>
      <c r="E27" s="105">
        <f t="shared" si="0"/>
        <v>0</v>
      </c>
      <c r="F27" s="141" t="s">
        <v>140</v>
      </c>
      <c r="G27" s="144" t="s">
        <v>140</v>
      </c>
    </row>
    <row r="28" spans="2:7" x14ac:dyDescent="0.25">
      <c r="B28" s="140"/>
      <c r="C28" s="143"/>
      <c r="D28" s="141"/>
      <c r="E28" s="105">
        <f t="shared" si="0"/>
        <v>0</v>
      </c>
      <c r="F28" s="141" t="s">
        <v>140</v>
      </c>
      <c r="G28" s="144" t="s">
        <v>140</v>
      </c>
    </row>
    <row r="29" spans="2:7" x14ac:dyDescent="0.25">
      <c r="B29" s="140"/>
      <c r="C29" s="143"/>
      <c r="D29" s="141"/>
      <c r="E29" s="105">
        <f t="shared" si="0"/>
        <v>0</v>
      </c>
      <c r="F29" s="141" t="s">
        <v>140</v>
      </c>
      <c r="G29" s="144" t="s">
        <v>140</v>
      </c>
    </row>
    <row r="30" spans="2:7" hidden="1" x14ac:dyDescent="0.25">
      <c r="B30" s="140"/>
      <c r="C30" s="143"/>
      <c r="D30" s="141"/>
      <c r="E30" s="105">
        <f t="shared" si="0"/>
        <v>0</v>
      </c>
      <c r="F30" s="141" t="s">
        <v>140</v>
      </c>
      <c r="G30" s="144" t="s">
        <v>140</v>
      </c>
    </row>
    <row r="31" spans="2:7" hidden="1" x14ac:dyDescent="0.25">
      <c r="B31" s="140"/>
      <c r="C31" s="143"/>
      <c r="D31" s="141"/>
      <c r="E31" s="105">
        <f t="shared" si="0"/>
        <v>0</v>
      </c>
      <c r="F31" s="141" t="s">
        <v>140</v>
      </c>
      <c r="G31" s="144" t="s">
        <v>140</v>
      </c>
    </row>
    <row r="32" spans="2:7" hidden="1" x14ac:dyDescent="0.25">
      <c r="B32" s="140"/>
      <c r="C32" s="143"/>
      <c r="D32" s="141"/>
      <c r="E32" s="105">
        <f t="shared" si="0"/>
        <v>0</v>
      </c>
      <c r="F32" s="141" t="s">
        <v>140</v>
      </c>
      <c r="G32" s="144" t="s">
        <v>140</v>
      </c>
    </row>
    <row r="33" spans="2:7" hidden="1" x14ac:dyDescent="0.25">
      <c r="B33" s="140"/>
      <c r="C33" s="143"/>
      <c r="D33" s="141"/>
      <c r="E33" s="105">
        <f t="shared" si="0"/>
        <v>0</v>
      </c>
      <c r="F33" s="141" t="s">
        <v>140</v>
      </c>
      <c r="G33" s="144" t="s">
        <v>140</v>
      </c>
    </row>
    <row r="34" spans="2:7" hidden="1" x14ac:dyDescent="0.25">
      <c r="B34" s="140"/>
      <c r="C34" s="143"/>
      <c r="D34" s="141"/>
      <c r="E34" s="105">
        <f t="shared" si="0"/>
        <v>0</v>
      </c>
      <c r="F34" s="141" t="s">
        <v>140</v>
      </c>
      <c r="G34" s="144" t="s">
        <v>140</v>
      </c>
    </row>
    <row r="35" spans="2:7" hidden="1" x14ac:dyDescent="0.25">
      <c r="B35" s="140"/>
      <c r="C35" s="143"/>
      <c r="D35" s="141"/>
      <c r="E35" s="105">
        <f t="shared" si="0"/>
        <v>0</v>
      </c>
      <c r="F35" s="141" t="s">
        <v>140</v>
      </c>
      <c r="G35" s="144" t="s">
        <v>140</v>
      </c>
    </row>
    <row r="36" spans="2:7" hidden="1" x14ac:dyDescent="0.25">
      <c r="B36" s="140"/>
      <c r="C36" s="143"/>
      <c r="D36" s="141"/>
      <c r="E36" s="105">
        <f t="shared" si="0"/>
        <v>0</v>
      </c>
      <c r="F36" s="141" t="s">
        <v>140</v>
      </c>
      <c r="G36" s="144" t="s">
        <v>140</v>
      </c>
    </row>
    <row r="37" spans="2:7" hidden="1" x14ac:dyDescent="0.25">
      <c r="B37" s="140"/>
      <c r="C37" s="143"/>
      <c r="D37" s="141"/>
      <c r="E37" s="105">
        <f t="shared" si="0"/>
        <v>0</v>
      </c>
      <c r="F37" s="141" t="s">
        <v>140</v>
      </c>
      <c r="G37" s="144" t="s">
        <v>140</v>
      </c>
    </row>
    <row r="38" spans="2:7" hidden="1" x14ac:dyDescent="0.25">
      <c r="B38" s="140"/>
      <c r="C38" s="143"/>
      <c r="D38" s="141"/>
      <c r="E38" s="105">
        <f t="shared" si="0"/>
        <v>0</v>
      </c>
      <c r="F38" s="141" t="s">
        <v>140</v>
      </c>
      <c r="G38" s="144" t="s">
        <v>140</v>
      </c>
    </row>
    <row r="39" spans="2:7" hidden="1" x14ac:dyDescent="0.25">
      <c r="B39" s="140"/>
      <c r="C39" s="143"/>
      <c r="D39" s="141"/>
      <c r="E39" s="105">
        <f t="shared" si="0"/>
        <v>0</v>
      </c>
      <c r="F39" s="141" t="s">
        <v>140</v>
      </c>
      <c r="G39" s="144" t="s">
        <v>140</v>
      </c>
    </row>
    <row r="40" spans="2:7" hidden="1" x14ac:dyDescent="0.25">
      <c r="B40" s="140"/>
      <c r="C40" s="143"/>
      <c r="D40" s="141"/>
      <c r="E40" s="105">
        <f t="shared" si="0"/>
        <v>0</v>
      </c>
      <c r="F40" s="141" t="s">
        <v>140</v>
      </c>
      <c r="G40" s="144" t="s">
        <v>140</v>
      </c>
    </row>
    <row r="41" spans="2:7" hidden="1" x14ac:dyDescent="0.25">
      <c r="B41" s="140"/>
      <c r="C41" s="143"/>
      <c r="D41" s="141"/>
      <c r="E41" s="105">
        <f t="shared" si="0"/>
        <v>0</v>
      </c>
      <c r="F41" s="141" t="s">
        <v>140</v>
      </c>
      <c r="G41" s="144" t="s">
        <v>140</v>
      </c>
    </row>
    <row r="42" spans="2:7" hidden="1" x14ac:dyDescent="0.25">
      <c r="B42" s="140"/>
      <c r="C42" s="143"/>
      <c r="D42" s="141"/>
      <c r="E42" s="105">
        <f t="shared" si="0"/>
        <v>0</v>
      </c>
      <c r="F42" s="141" t="s">
        <v>140</v>
      </c>
      <c r="G42" s="144" t="s">
        <v>140</v>
      </c>
    </row>
    <row r="43" spans="2:7" hidden="1" x14ac:dyDescent="0.25">
      <c r="B43" s="140"/>
      <c r="C43" s="143"/>
      <c r="D43" s="141"/>
      <c r="E43" s="105">
        <f t="shared" si="0"/>
        <v>0</v>
      </c>
      <c r="F43" s="141" t="s">
        <v>140</v>
      </c>
      <c r="G43" s="144" t="s">
        <v>140</v>
      </c>
    </row>
    <row r="44" spans="2:7" hidden="1" x14ac:dyDescent="0.25">
      <c r="B44" s="140"/>
      <c r="C44" s="143"/>
      <c r="D44" s="141"/>
      <c r="E44" s="105">
        <f t="shared" si="0"/>
        <v>0</v>
      </c>
      <c r="F44" s="141" t="s">
        <v>140</v>
      </c>
      <c r="G44" s="144" t="s">
        <v>140</v>
      </c>
    </row>
    <row r="45" spans="2:7" hidden="1" x14ac:dyDescent="0.25">
      <c r="B45" s="140"/>
      <c r="C45" s="143"/>
      <c r="D45" s="141"/>
      <c r="E45" s="105">
        <f t="shared" si="0"/>
        <v>0</v>
      </c>
      <c r="F45" s="141" t="s">
        <v>140</v>
      </c>
      <c r="G45" s="144" t="s">
        <v>140</v>
      </c>
    </row>
    <row r="46" spans="2:7" hidden="1" x14ac:dyDescent="0.25">
      <c r="B46" s="140"/>
      <c r="C46" s="143"/>
      <c r="D46" s="141"/>
      <c r="E46" s="105">
        <f t="shared" si="0"/>
        <v>0</v>
      </c>
      <c r="F46" s="141" t="s">
        <v>140</v>
      </c>
      <c r="G46" s="144" t="s">
        <v>140</v>
      </c>
    </row>
    <row r="47" spans="2:7" hidden="1" x14ac:dyDescent="0.25">
      <c r="B47" s="140"/>
      <c r="C47" s="143"/>
      <c r="D47" s="141"/>
      <c r="E47" s="105">
        <f t="shared" si="0"/>
        <v>0</v>
      </c>
      <c r="F47" s="141" t="s">
        <v>140</v>
      </c>
      <c r="G47" s="144" t="s">
        <v>140</v>
      </c>
    </row>
    <row r="48" spans="2:7" hidden="1" x14ac:dyDescent="0.25">
      <c r="B48" s="140"/>
      <c r="C48" s="143"/>
      <c r="D48" s="141"/>
      <c r="E48" s="105">
        <f t="shared" si="0"/>
        <v>0</v>
      </c>
      <c r="F48" s="141" t="s">
        <v>140</v>
      </c>
      <c r="G48" s="144" t="s">
        <v>140</v>
      </c>
    </row>
    <row r="49" spans="2:7" hidden="1" x14ac:dyDescent="0.25">
      <c r="B49" s="140"/>
      <c r="C49" s="143"/>
      <c r="D49" s="141"/>
      <c r="E49" s="105">
        <f t="shared" si="0"/>
        <v>0</v>
      </c>
      <c r="F49" s="141" t="s">
        <v>140</v>
      </c>
      <c r="G49" s="144" t="s">
        <v>140</v>
      </c>
    </row>
    <row r="50" spans="2:7" x14ac:dyDescent="0.25">
      <c r="B50" s="140"/>
      <c r="C50" s="143"/>
      <c r="D50" s="141"/>
      <c r="E50" s="105">
        <f t="shared" si="0"/>
        <v>0</v>
      </c>
      <c r="F50" s="141" t="s">
        <v>140</v>
      </c>
      <c r="G50" s="144" t="s">
        <v>140</v>
      </c>
    </row>
    <row r="51" spans="2:7" x14ac:dyDescent="0.25">
      <c r="B51" s="140"/>
      <c r="C51" s="143"/>
      <c r="D51" s="141"/>
      <c r="E51" s="105">
        <f t="shared" si="0"/>
        <v>0</v>
      </c>
      <c r="F51" s="141" t="s">
        <v>140</v>
      </c>
      <c r="G51" s="144" t="s">
        <v>140</v>
      </c>
    </row>
    <row r="52" spans="2:7" x14ac:dyDescent="0.25">
      <c r="B52" s="140"/>
      <c r="C52" s="143"/>
      <c r="D52" s="141"/>
      <c r="E52" s="105">
        <f t="shared" si="0"/>
        <v>0</v>
      </c>
      <c r="F52" s="141" t="s">
        <v>140</v>
      </c>
      <c r="G52" s="144" t="s">
        <v>140</v>
      </c>
    </row>
    <row r="53" spans="2:7" x14ac:dyDescent="0.25">
      <c r="B53" s="140"/>
      <c r="C53" s="143"/>
      <c r="D53" s="141"/>
      <c r="E53" s="105">
        <f t="shared" si="0"/>
        <v>0</v>
      </c>
      <c r="F53" s="141" t="s">
        <v>140</v>
      </c>
      <c r="G53" s="144" t="s">
        <v>140</v>
      </c>
    </row>
    <row r="54" spans="2:7" x14ac:dyDescent="0.25">
      <c r="B54" s="140"/>
      <c r="C54" s="143"/>
      <c r="D54" s="141"/>
      <c r="E54" s="105">
        <f t="shared" si="0"/>
        <v>0</v>
      </c>
      <c r="F54" s="141" t="s">
        <v>140</v>
      </c>
      <c r="G54" s="144" t="s">
        <v>140</v>
      </c>
    </row>
    <row r="55" spans="2:7" x14ac:dyDescent="0.25">
      <c r="B55" s="140"/>
      <c r="C55" s="143"/>
      <c r="D55" s="141"/>
      <c r="E55" s="105">
        <f t="shared" si="0"/>
        <v>0</v>
      </c>
      <c r="F55" s="141"/>
      <c r="G55" s="144"/>
    </row>
    <row r="56" spans="2:7" x14ac:dyDescent="0.25">
      <c r="B56" s="20" t="str">
        <f>'Module Summary'!B48</f>
        <v>Subtotal - Core Modules</v>
      </c>
      <c r="C56" s="30">
        <f ca="1">SUM(C6:OFFSET(C56,-1,0))</f>
        <v>0</v>
      </c>
      <c r="D56" s="53" t="s">
        <v>35</v>
      </c>
      <c r="E56" s="53">
        <f ca="1">SUM(E6:OFFSET(E56,-1,0))</f>
        <v>0</v>
      </c>
      <c r="F56" s="53">
        <f ca="1">SUM(F6:OFFSET(F56,-1,0))</f>
        <v>0</v>
      </c>
      <c r="G56" s="82"/>
    </row>
    <row r="57" spans="2:7" hidden="1" x14ac:dyDescent="0.25">
      <c r="B57" s="385" t="str">
        <f>'Module Summary'!B49</f>
        <v>Expanded Modules</v>
      </c>
      <c r="C57" s="364"/>
      <c r="D57" s="364"/>
      <c r="E57" s="364"/>
      <c r="F57" s="364"/>
      <c r="G57" s="386"/>
    </row>
    <row r="58" spans="2:7" hidden="1" x14ac:dyDescent="0.25">
      <c r="B58" s="140"/>
      <c r="C58" s="143"/>
      <c r="D58" s="141"/>
      <c r="E58" s="105">
        <f>IF(ISNUMBER(C58*D58),C58*D58,"N/A")</f>
        <v>0</v>
      </c>
      <c r="F58" s="141"/>
      <c r="G58" s="144"/>
    </row>
    <row r="59" spans="2:7" hidden="1" x14ac:dyDescent="0.25">
      <c r="B59" s="140"/>
      <c r="C59" s="143"/>
      <c r="D59" s="141"/>
      <c r="E59" s="105">
        <f t="shared" ref="E59:E107" si="1">IF(ISNUMBER(C59*D59),C59*D59,"N/A")</f>
        <v>0</v>
      </c>
      <c r="F59" s="141"/>
      <c r="G59" s="144"/>
    </row>
    <row r="60" spans="2:7" hidden="1" x14ac:dyDescent="0.25">
      <c r="B60" s="140"/>
      <c r="C60" s="143"/>
      <c r="D60" s="141"/>
      <c r="E60" s="105">
        <f t="shared" si="1"/>
        <v>0</v>
      </c>
      <c r="F60" s="141"/>
      <c r="G60" s="144"/>
    </row>
    <row r="61" spans="2:7" hidden="1" x14ac:dyDescent="0.25">
      <c r="B61" s="140"/>
      <c r="C61" s="143"/>
      <c r="D61" s="141"/>
      <c r="E61" s="105">
        <f t="shared" si="1"/>
        <v>0</v>
      </c>
      <c r="F61" s="141"/>
      <c r="G61" s="144"/>
    </row>
    <row r="62" spans="2:7" hidden="1" x14ac:dyDescent="0.25">
      <c r="B62" s="140"/>
      <c r="C62" s="143"/>
      <c r="D62" s="141"/>
      <c r="E62" s="105">
        <f t="shared" si="1"/>
        <v>0</v>
      </c>
      <c r="F62" s="141"/>
      <c r="G62" s="144"/>
    </row>
    <row r="63" spans="2:7" hidden="1" x14ac:dyDescent="0.25">
      <c r="B63" s="140"/>
      <c r="C63" s="143"/>
      <c r="D63" s="141"/>
      <c r="E63" s="105">
        <f t="shared" si="1"/>
        <v>0</v>
      </c>
      <c r="F63" s="141"/>
      <c r="G63" s="144"/>
    </row>
    <row r="64" spans="2:7" hidden="1" x14ac:dyDescent="0.25">
      <c r="B64" s="140"/>
      <c r="C64" s="143"/>
      <c r="D64" s="141"/>
      <c r="E64" s="105">
        <f t="shared" si="1"/>
        <v>0</v>
      </c>
      <c r="F64" s="141"/>
      <c r="G64" s="144"/>
    </row>
    <row r="65" spans="2:7" hidden="1" x14ac:dyDescent="0.25">
      <c r="B65" s="140"/>
      <c r="C65" s="143"/>
      <c r="D65" s="141"/>
      <c r="E65" s="105">
        <f t="shared" si="1"/>
        <v>0</v>
      </c>
      <c r="F65" s="141"/>
      <c r="G65" s="144"/>
    </row>
    <row r="66" spans="2:7" hidden="1" x14ac:dyDescent="0.25">
      <c r="B66" s="140"/>
      <c r="C66" s="143"/>
      <c r="D66" s="141"/>
      <c r="E66" s="105">
        <f t="shared" si="1"/>
        <v>0</v>
      </c>
      <c r="F66" s="141"/>
      <c r="G66" s="144"/>
    </row>
    <row r="67" spans="2:7" hidden="1" x14ac:dyDescent="0.25">
      <c r="B67" s="140"/>
      <c r="C67" s="143"/>
      <c r="D67" s="141"/>
      <c r="E67" s="105">
        <f t="shared" si="1"/>
        <v>0</v>
      </c>
      <c r="F67" s="141"/>
      <c r="G67" s="144"/>
    </row>
    <row r="68" spans="2:7" hidden="1" x14ac:dyDescent="0.25">
      <c r="B68" s="140"/>
      <c r="C68" s="143"/>
      <c r="D68" s="141"/>
      <c r="E68" s="105">
        <f t="shared" si="1"/>
        <v>0</v>
      </c>
      <c r="F68" s="141"/>
      <c r="G68" s="144"/>
    </row>
    <row r="69" spans="2:7" hidden="1" x14ac:dyDescent="0.25">
      <c r="B69" s="140"/>
      <c r="C69" s="143"/>
      <c r="D69" s="141"/>
      <c r="E69" s="105">
        <f t="shared" si="1"/>
        <v>0</v>
      </c>
      <c r="F69" s="141"/>
      <c r="G69" s="144"/>
    </row>
    <row r="70" spans="2:7" hidden="1" x14ac:dyDescent="0.25">
      <c r="B70" s="140"/>
      <c r="C70" s="143"/>
      <c r="D70" s="141"/>
      <c r="E70" s="105">
        <f t="shared" si="1"/>
        <v>0</v>
      </c>
      <c r="F70" s="141"/>
      <c r="G70" s="144"/>
    </row>
    <row r="71" spans="2:7" hidden="1" x14ac:dyDescent="0.25">
      <c r="B71" s="140"/>
      <c r="C71" s="143"/>
      <c r="D71" s="141"/>
      <c r="E71" s="105">
        <f t="shared" si="1"/>
        <v>0</v>
      </c>
      <c r="F71" s="141"/>
      <c r="G71" s="144"/>
    </row>
    <row r="72" spans="2:7" hidden="1" x14ac:dyDescent="0.25">
      <c r="B72" s="140"/>
      <c r="C72" s="143"/>
      <c r="D72" s="141"/>
      <c r="E72" s="105">
        <f t="shared" si="1"/>
        <v>0</v>
      </c>
      <c r="F72" s="141"/>
      <c r="G72" s="144"/>
    </row>
    <row r="73" spans="2:7" hidden="1" x14ac:dyDescent="0.25">
      <c r="B73" s="140"/>
      <c r="C73" s="143"/>
      <c r="D73" s="141"/>
      <c r="E73" s="105">
        <f t="shared" si="1"/>
        <v>0</v>
      </c>
      <c r="F73" s="141"/>
      <c r="G73" s="144"/>
    </row>
    <row r="74" spans="2:7" hidden="1" x14ac:dyDescent="0.25">
      <c r="B74" s="140"/>
      <c r="C74" s="143"/>
      <c r="D74" s="141"/>
      <c r="E74" s="105">
        <f t="shared" si="1"/>
        <v>0</v>
      </c>
      <c r="F74" s="141"/>
      <c r="G74" s="144"/>
    </row>
    <row r="75" spans="2:7" hidden="1" x14ac:dyDescent="0.25">
      <c r="B75" s="140"/>
      <c r="C75" s="143"/>
      <c r="D75" s="141"/>
      <c r="E75" s="105">
        <f t="shared" si="1"/>
        <v>0</v>
      </c>
      <c r="F75" s="141"/>
      <c r="G75" s="144"/>
    </row>
    <row r="76" spans="2:7" hidden="1" x14ac:dyDescent="0.25">
      <c r="B76" s="140"/>
      <c r="C76" s="143"/>
      <c r="D76" s="141"/>
      <c r="E76" s="105">
        <f t="shared" si="1"/>
        <v>0</v>
      </c>
      <c r="F76" s="141"/>
      <c r="G76" s="144"/>
    </row>
    <row r="77" spans="2:7" hidden="1" x14ac:dyDescent="0.25">
      <c r="B77" s="140"/>
      <c r="C77" s="143"/>
      <c r="D77" s="141"/>
      <c r="E77" s="105">
        <f t="shared" si="1"/>
        <v>0</v>
      </c>
      <c r="F77" s="141"/>
      <c r="G77" s="144"/>
    </row>
    <row r="78" spans="2:7" hidden="1" x14ac:dyDescent="0.25">
      <c r="B78" s="140"/>
      <c r="C78" s="143"/>
      <c r="D78" s="141"/>
      <c r="E78" s="105">
        <f t="shared" si="1"/>
        <v>0</v>
      </c>
      <c r="F78" s="141"/>
      <c r="G78" s="144"/>
    </row>
    <row r="79" spans="2:7" hidden="1" x14ac:dyDescent="0.25">
      <c r="B79" s="140"/>
      <c r="C79" s="143"/>
      <c r="D79" s="141"/>
      <c r="E79" s="105">
        <f t="shared" si="1"/>
        <v>0</v>
      </c>
      <c r="F79" s="141"/>
      <c r="G79" s="144"/>
    </row>
    <row r="80" spans="2:7" hidden="1" x14ac:dyDescent="0.25">
      <c r="B80" s="140"/>
      <c r="C80" s="143"/>
      <c r="D80" s="141"/>
      <c r="E80" s="105">
        <f t="shared" si="1"/>
        <v>0</v>
      </c>
      <c r="F80" s="141"/>
      <c r="G80" s="144"/>
    </row>
    <row r="81" spans="2:7" hidden="1" x14ac:dyDescent="0.25">
      <c r="B81" s="140"/>
      <c r="C81" s="143"/>
      <c r="D81" s="141"/>
      <c r="E81" s="105">
        <f t="shared" si="1"/>
        <v>0</v>
      </c>
      <c r="F81" s="141"/>
      <c r="G81" s="144"/>
    </row>
    <row r="82" spans="2:7" hidden="1" x14ac:dyDescent="0.25">
      <c r="B82" s="140"/>
      <c r="C82" s="143"/>
      <c r="D82" s="141"/>
      <c r="E82" s="105">
        <f t="shared" si="1"/>
        <v>0</v>
      </c>
      <c r="F82" s="141"/>
      <c r="G82" s="144"/>
    </row>
    <row r="83" spans="2:7" hidden="1" x14ac:dyDescent="0.25">
      <c r="B83" s="140"/>
      <c r="C83" s="143"/>
      <c r="D83" s="141"/>
      <c r="E83" s="105">
        <f t="shared" si="1"/>
        <v>0</v>
      </c>
      <c r="F83" s="141"/>
      <c r="G83" s="144"/>
    </row>
    <row r="84" spans="2:7" hidden="1" x14ac:dyDescent="0.25">
      <c r="B84" s="140"/>
      <c r="C84" s="143"/>
      <c r="D84" s="141"/>
      <c r="E84" s="105">
        <f t="shared" si="1"/>
        <v>0</v>
      </c>
      <c r="F84" s="141"/>
      <c r="G84" s="144"/>
    </row>
    <row r="85" spans="2:7" hidden="1" x14ac:dyDescent="0.25">
      <c r="B85" s="140"/>
      <c r="C85" s="143"/>
      <c r="D85" s="141"/>
      <c r="E85" s="105">
        <f t="shared" si="1"/>
        <v>0</v>
      </c>
      <c r="F85" s="141"/>
      <c r="G85" s="144"/>
    </row>
    <row r="86" spans="2:7" hidden="1" x14ac:dyDescent="0.25">
      <c r="B86" s="140"/>
      <c r="C86" s="143"/>
      <c r="D86" s="141"/>
      <c r="E86" s="105">
        <f t="shared" si="1"/>
        <v>0</v>
      </c>
      <c r="F86" s="141"/>
      <c r="G86" s="144"/>
    </row>
    <row r="87" spans="2:7" hidden="1" x14ac:dyDescent="0.25">
      <c r="B87" s="140"/>
      <c r="C87" s="143"/>
      <c r="D87" s="141"/>
      <c r="E87" s="105">
        <f t="shared" si="1"/>
        <v>0</v>
      </c>
      <c r="F87" s="141"/>
      <c r="G87" s="144"/>
    </row>
    <row r="88" spans="2:7" hidden="1" x14ac:dyDescent="0.25">
      <c r="B88" s="140"/>
      <c r="C88" s="143"/>
      <c r="D88" s="141"/>
      <c r="E88" s="105">
        <f t="shared" si="1"/>
        <v>0</v>
      </c>
      <c r="F88" s="141"/>
      <c r="G88" s="144"/>
    </row>
    <row r="89" spans="2:7" hidden="1" x14ac:dyDescent="0.25">
      <c r="B89" s="140"/>
      <c r="C89" s="143"/>
      <c r="D89" s="141"/>
      <c r="E89" s="105">
        <f t="shared" si="1"/>
        <v>0</v>
      </c>
      <c r="F89" s="141"/>
      <c r="G89" s="144"/>
    </row>
    <row r="90" spans="2:7" hidden="1" x14ac:dyDescent="0.25">
      <c r="B90" s="140"/>
      <c r="C90" s="143"/>
      <c r="D90" s="141"/>
      <c r="E90" s="105">
        <f t="shared" si="1"/>
        <v>0</v>
      </c>
      <c r="F90" s="141"/>
      <c r="G90" s="144"/>
    </row>
    <row r="91" spans="2:7" hidden="1" x14ac:dyDescent="0.25">
      <c r="B91" s="140"/>
      <c r="C91" s="143"/>
      <c r="D91" s="141"/>
      <c r="E91" s="105">
        <f t="shared" si="1"/>
        <v>0</v>
      </c>
      <c r="F91" s="141"/>
      <c r="G91" s="144"/>
    </row>
    <row r="92" spans="2:7" hidden="1" x14ac:dyDescent="0.25">
      <c r="B92" s="140"/>
      <c r="C92" s="143"/>
      <c r="D92" s="141"/>
      <c r="E92" s="105">
        <f t="shared" si="1"/>
        <v>0</v>
      </c>
      <c r="F92" s="141"/>
      <c r="G92" s="144"/>
    </row>
    <row r="93" spans="2:7" hidden="1" x14ac:dyDescent="0.25">
      <c r="B93" s="140"/>
      <c r="C93" s="143"/>
      <c r="D93" s="141"/>
      <c r="E93" s="105">
        <f t="shared" si="1"/>
        <v>0</v>
      </c>
      <c r="F93" s="141"/>
      <c r="G93" s="144"/>
    </row>
    <row r="94" spans="2:7" hidden="1" x14ac:dyDescent="0.25">
      <c r="B94" s="140"/>
      <c r="C94" s="143"/>
      <c r="D94" s="141"/>
      <c r="E94" s="105">
        <f t="shared" si="1"/>
        <v>0</v>
      </c>
      <c r="F94" s="141"/>
      <c r="G94" s="144"/>
    </row>
    <row r="95" spans="2:7" hidden="1" x14ac:dyDescent="0.25">
      <c r="B95" s="140"/>
      <c r="C95" s="143"/>
      <c r="D95" s="141"/>
      <c r="E95" s="105">
        <f t="shared" si="1"/>
        <v>0</v>
      </c>
      <c r="F95" s="141"/>
      <c r="G95" s="144"/>
    </row>
    <row r="96" spans="2:7" hidden="1" x14ac:dyDescent="0.25">
      <c r="B96" s="140"/>
      <c r="C96" s="143"/>
      <c r="D96" s="141"/>
      <c r="E96" s="105">
        <f t="shared" si="1"/>
        <v>0</v>
      </c>
      <c r="F96" s="141"/>
      <c r="G96" s="144"/>
    </row>
    <row r="97" spans="2:7" hidden="1" x14ac:dyDescent="0.25">
      <c r="B97" s="140"/>
      <c r="C97" s="143"/>
      <c r="D97" s="141"/>
      <c r="E97" s="105">
        <f t="shared" si="1"/>
        <v>0</v>
      </c>
      <c r="F97" s="141"/>
      <c r="G97" s="144"/>
    </row>
    <row r="98" spans="2:7" hidden="1" x14ac:dyDescent="0.25">
      <c r="B98" s="140"/>
      <c r="C98" s="143"/>
      <c r="D98" s="141"/>
      <c r="E98" s="105">
        <f t="shared" si="1"/>
        <v>0</v>
      </c>
      <c r="F98" s="141"/>
      <c r="G98" s="144"/>
    </row>
    <row r="99" spans="2:7" hidden="1" x14ac:dyDescent="0.25">
      <c r="B99" s="140"/>
      <c r="C99" s="143"/>
      <c r="D99" s="141"/>
      <c r="E99" s="105">
        <f t="shared" si="1"/>
        <v>0</v>
      </c>
      <c r="F99" s="141"/>
      <c r="G99" s="144"/>
    </row>
    <row r="100" spans="2:7" hidden="1" x14ac:dyDescent="0.25">
      <c r="B100" s="140"/>
      <c r="C100" s="143"/>
      <c r="D100" s="141"/>
      <c r="E100" s="105">
        <f t="shared" si="1"/>
        <v>0</v>
      </c>
      <c r="F100" s="141"/>
      <c r="G100" s="144"/>
    </row>
    <row r="101" spans="2:7" hidden="1" x14ac:dyDescent="0.25">
      <c r="B101" s="140"/>
      <c r="C101" s="143"/>
      <c r="D101" s="141"/>
      <c r="E101" s="105">
        <f t="shared" si="1"/>
        <v>0</v>
      </c>
      <c r="F101" s="141"/>
      <c r="G101" s="144"/>
    </row>
    <row r="102" spans="2:7" hidden="1" x14ac:dyDescent="0.25">
      <c r="B102" s="140"/>
      <c r="C102" s="143"/>
      <c r="D102" s="141"/>
      <c r="E102" s="105">
        <f t="shared" si="1"/>
        <v>0</v>
      </c>
      <c r="F102" s="141"/>
      <c r="G102" s="144"/>
    </row>
    <row r="103" spans="2:7" hidden="1" x14ac:dyDescent="0.25">
      <c r="B103" s="140"/>
      <c r="C103" s="143"/>
      <c r="D103" s="141"/>
      <c r="E103" s="105">
        <f t="shared" si="1"/>
        <v>0</v>
      </c>
      <c r="F103" s="141"/>
      <c r="G103" s="144"/>
    </row>
    <row r="104" spans="2:7" hidden="1" x14ac:dyDescent="0.25">
      <c r="B104" s="140"/>
      <c r="C104" s="143"/>
      <c r="D104" s="141"/>
      <c r="E104" s="105">
        <f t="shared" si="1"/>
        <v>0</v>
      </c>
      <c r="F104" s="141"/>
      <c r="G104" s="144"/>
    </row>
    <row r="105" spans="2:7" hidden="1" x14ac:dyDescent="0.25">
      <c r="B105" s="140"/>
      <c r="C105" s="143"/>
      <c r="D105" s="141"/>
      <c r="E105" s="105">
        <f t="shared" si="1"/>
        <v>0</v>
      </c>
      <c r="F105" s="141"/>
      <c r="G105" s="144"/>
    </row>
    <row r="106" spans="2:7" hidden="1" x14ac:dyDescent="0.25">
      <c r="B106" s="140"/>
      <c r="C106" s="143"/>
      <c r="D106" s="141"/>
      <c r="E106" s="105">
        <f t="shared" si="1"/>
        <v>0</v>
      </c>
      <c r="F106" s="141"/>
      <c r="G106" s="144"/>
    </row>
    <row r="107" spans="2:7" hidden="1" x14ac:dyDescent="0.25">
      <c r="B107" s="140"/>
      <c r="C107" s="143"/>
      <c r="D107" s="141"/>
      <c r="E107" s="105">
        <f t="shared" si="1"/>
        <v>0</v>
      </c>
      <c r="F107" s="141"/>
      <c r="G107" s="144"/>
    </row>
    <row r="108" spans="2:7" hidden="1" x14ac:dyDescent="0.25">
      <c r="B108" s="19" t="str">
        <f>'Module Summary'!B90</f>
        <v>Subtotal - Expanded Modules</v>
      </c>
      <c r="C108" s="48">
        <f ca="1">SUM(C58:OFFSET(C108,-1,0))</f>
        <v>0</v>
      </c>
      <c r="D108" s="54" t="s">
        <v>35</v>
      </c>
      <c r="E108" s="54">
        <f ca="1">SUM(E58:OFFSET(E108,-1,0))</f>
        <v>0</v>
      </c>
      <c r="F108" s="54">
        <f ca="1">SUM(F58:OFFSET(F108,-1,0))</f>
        <v>0</v>
      </c>
      <c r="G108" s="83"/>
    </row>
    <row r="109" spans="2:7" s="1" customFormat="1" ht="15.75" thickBot="1" x14ac:dyDescent="0.3">
      <c r="B109" s="3" t="str">
        <f>'Module Summary'!B91</f>
        <v>Grand Total</v>
      </c>
      <c r="C109" s="80">
        <f ca="1">SUM(C56,C108)</f>
        <v>0</v>
      </c>
      <c r="D109" s="52" t="s">
        <v>35</v>
      </c>
      <c r="E109" s="52">
        <f ca="1">SUM(E56,E108)</f>
        <v>0</v>
      </c>
      <c r="F109" s="52">
        <f ca="1">SUM(F56,F108)</f>
        <v>0</v>
      </c>
      <c r="G109" s="84"/>
    </row>
    <row r="110" spans="2:7" x14ac:dyDescent="0.25"/>
  </sheetData>
  <sheetProtection algorithmName="SHA-512" hashValue="gFMXbw1sgMgduglaqKuOJcLY92NdRjU+d+0+2CJplzeZLsKUuMpMzAjjcg0D/I9TxgE7kE6OnZrxVRiuQSVmug==" saltValue="KogPJ+IqsllWf7Ywf5+jpQ==" spinCount="100000" sheet="1" formatRows="0"/>
  <mergeCells count="4">
    <mergeCell ref="B2:G2"/>
    <mergeCell ref="B5:G5"/>
    <mergeCell ref="C3:G3"/>
    <mergeCell ref="B57:G57"/>
  </mergeCells>
  <dataValidations count="1">
    <dataValidation type="decimal" operator="greaterThanOrEqual" allowBlank="1" showErrorMessage="1" errorTitle="Invalid Entry" error="Please enter numeric values only and type any text in the comments column." sqref="C6:D55 C58:D107 F58:F107 F6:F55">
      <formula1>0</formula1>
    </dataValidation>
  </dataValidations>
  <printOptions horizontalCentered="1"/>
  <pageMargins left="0.7" right="0.7" top="0.75" bottom="0.75" header="0.3" footer="0.3"/>
  <pageSetup scale="91" fitToHeight="0" orientation="landscape" r:id="rId1"/>
  <headerFooter>
    <oddHeader>&amp;C&amp;"-,Bold"&amp;F&amp;"-,Italic"
&amp;A</oddHeader>
  </headerFooter>
  <extLst>
    <ext xmlns:x14="http://schemas.microsoft.com/office/spreadsheetml/2009/9/main" uri="{78C0D931-6437-407d-A8EE-F0AAD7539E65}">
      <x14:conditionalFormattings>
        <x14:conditionalFormatting xmlns:xm="http://schemas.microsoft.com/office/excel/2006/main">
          <x14:cfRule type="expression" priority="431" id="{AAD0B7CC-E597-4104-A4CE-5B549D32B0E6}">
            <xm:f>'Vendor Checklist'!$D$45='Vendor Checklist'!$AA$1</xm:f>
            <x14:dxf>
              <fill>
                <patternFill>
                  <bgColor rgb="FFFFFF00"/>
                </patternFill>
              </fill>
            </x14:dxf>
          </x14:cfRule>
          <xm:sqref>F58:G107 F6:G55 B58:D107 B6:D55</xm:sqref>
        </x14:conditionalFormatting>
        <x14:conditionalFormatting xmlns:xm="http://schemas.microsoft.com/office/excel/2006/main">
          <x14:cfRule type="expression" priority="435" id="{B7C8DB6E-E450-4EB6-8D00-8A0691DC98BD}">
            <xm:f>'Vendor Checklist'!$D$45='Vendor Checklist'!$AA$1</xm:f>
            <x14:dxf>
              <font>
                <color theme="0"/>
              </font>
            </x14:dxf>
          </x14:cfRule>
          <xm:sqref>C3:G3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539B"/>
    <pageSetUpPr fitToPage="1"/>
  </sheetPr>
  <dimension ref="A1:H110"/>
  <sheetViews>
    <sheetView showGridLines="0" zoomScaleNormal="100" workbookViewId="0">
      <selection activeCell="C4" sqref="C4"/>
    </sheetView>
  </sheetViews>
  <sheetFormatPr defaultColWidth="0" defaultRowHeight="15" zeroHeight="1" x14ac:dyDescent="0.25"/>
  <cols>
    <col min="1" max="1" width="3.7109375" customWidth="1"/>
    <col min="2" max="2" width="41.85546875" customWidth="1"/>
    <col min="3" max="3" width="12.7109375" style="86" customWidth="1"/>
    <col min="4" max="6" width="12.7109375" customWidth="1"/>
    <col min="7" max="7" width="40.7109375" customWidth="1"/>
    <col min="8" max="8" width="3.7109375" customWidth="1"/>
    <col min="9" max="16384" width="9.140625" hidden="1"/>
  </cols>
  <sheetData>
    <row r="1" spans="2:7" ht="15.75" thickBot="1" x14ac:dyDescent="0.3"/>
    <row r="2" spans="2:7" s="1" customFormat="1" ht="20.100000000000001" customHeight="1" x14ac:dyDescent="0.25">
      <c r="B2" s="376" t="str">
        <f>'Vendor Checklist'!D6</f>
        <v>Vendor Name</v>
      </c>
      <c r="C2" s="377"/>
      <c r="D2" s="377"/>
      <c r="E2" s="378"/>
      <c r="F2" s="378"/>
      <c r="G2" s="379"/>
    </row>
    <row r="3" spans="2:7" s="1" customFormat="1" ht="30" customHeight="1" x14ac:dyDescent="0.25">
      <c r="B3" s="100" t="s">
        <v>141</v>
      </c>
      <c r="C3" s="333" t="str">
        <f>"Please add any additional required/optional " &amp; B3 &amp; " proposed including the Required Quantity, Unit Price, and related On-Going Annual Cost, if applicable."</f>
        <v>Please add any additional required/optional Hardware proposed including the Required Quantity, Unit Price, and related On-Going Annual Cost, if applicable.</v>
      </c>
      <c r="D3" s="334"/>
      <c r="E3" s="334"/>
      <c r="F3" s="387"/>
      <c r="G3" s="388"/>
    </row>
    <row r="4" spans="2:7" s="1" customFormat="1" ht="30" customHeight="1" x14ac:dyDescent="0.25">
      <c r="B4" s="11" t="s">
        <v>142</v>
      </c>
      <c r="C4" s="85" t="s">
        <v>138</v>
      </c>
      <c r="D4" s="12" t="s">
        <v>139</v>
      </c>
      <c r="E4" s="12" t="str">
        <f>'Proposal Summary'!C4</f>
        <v>One-Time
Cost</v>
      </c>
      <c r="F4" s="12" t="str">
        <f>'Proposal Summary'!D4</f>
        <v>On-Going
Annual Cost</v>
      </c>
      <c r="G4" s="18" t="str">
        <f>'Proposal Summary'!E4</f>
        <v>Comments</v>
      </c>
    </row>
    <row r="5" spans="2:7" s="1" customFormat="1" ht="15" customHeight="1" x14ac:dyDescent="0.25">
      <c r="B5" s="380" t="str">
        <f>'Module Summary'!B5</f>
        <v>Core Modules</v>
      </c>
      <c r="C5" s="381"/>
      <c r="D5" s="381"/>
      <c r="E5" s="360"/>
      <c r="F5" s="360"/>
      <c r="G5" s="382"/>
    </row>
    <row r="6" spans="2:7" x14ac:dyDescent="0.25">
      <c r="B6" s="140"/>
      <c r="C6" s="143"/>
      <c r="D6" s="141"/>
      <c r="E6" s="105">
        <f>IF(ISNUMBER(C6*D6),C6*D6,"N/A")</f>
        <v>0</v>
      </c>
      <c r="F6" s="141"/>
      <c r="G6" s="144"/>
    </row>
    <row r="7" spans="2:7" x14ac:dyDescent="0.25">
      <c r="B7" s="140"/>
      <c r="C7" s="143"/>
      <c r="D7" s="141"/>
      <c r="E7" s="105">
        <f t="shared" ref="E7:E55" si="0">IF(ISNUMBER(C7*D7),C7*D7,"N/A")</f>
        <v>0</v>
      </c>
      <c r="F7" s="141"/>
      <c r="G7" s="144"/>
    </row>
    <row r="8" spans="2:7" x14ac:dyDescent="0.25">
      <c r="B8" s="140"/>
      <c r="C8" s="143"/>
      <c r="D8" s="141"/>
      <c r="E8" s="105">
        <f t="shared" si="0"/>
        <v>0</v>
      </c>
      <c r="F8" s="141"/>
      <c r="G8" s="144"/>
    </row>
    <row r="9" spans="2:7" x14ac:dyDescent="0.25">
      <c r="B9" s="140"/>
      <c r="C9" s="143"/>
      <c r="D9" s="141"/>
      <c r="E9" s="105">
        <f t="shared" si="0"/>
        <v>0</v>
      </c>
      <c r="F9" s="141"/>
      <c r="G9" s="144"/>
    </row>
    <row r="10" spans="2:7" x14ac:dyDescent="0.25">
      <c r="B10" s="140"/>
      <c r="C10" s="143"/>
      <c r="D10" s="141"/>
      <c r="E10" s="105">
        <f t="shared" si="0"/>
        <v>0</v>
      </c>
      <c r="F10" s="141"/>
      <c r="G10" s="144"/>
    </row>
    <row r="11" spans="2:7" x14ac:dyDescent="0.25">
      <c r="B11" s="140"/>
      <c r="C11" s="143"/>
      <c r="D11" s="141"/>
      <c r="E11" s="105">
        <f t="shared" si="0"/>
        <v>0</v>
      </c>
      <c r="F11" s="141"/>
      <c r="G11" s="144"/>
    </row>
    <row r="12" spans="2:7" x14ac:dyDescent="0.25">
      <c r="B12" s="140"/>
      <c r="C12" s="143"/>
      <c r="D12" s="141"/>
      <c r="E12" s="105">
        <f t="shared" si="0"/>
        <v>0</v>
      </c>
      <c r="F12" s="141"/>
      <c r="G12" s="144"/>
    </row>
    <row r="13" spans="2:7" x14ac:dyDescent="0.25">
      <c r="B13" s="140"/>
      <c r="C13" s="143"/>
      <c r="D13" s="141"/>
      <c r="E13" s="105">
        <f t="shared" si="0"/>
        <v>0</v>
      </c>
      <c r="F13" s="141"/>
      <c r="G13" s="144"/>
    </row>
    <row r="14" spans="2:7" x14ac:dyDescent="0.25">
      <c r="B14" s="140"/>
      <c r="C14" s="143"/>
      <c r="D14" s="141"/>
      <c r="E14" s="105">
        <f t="shared" si="0"/>
        <v>0</v>
      </c>
      <c r="F14" s="141"/>
      <c r="G14" s="144"/>
    </row>
    <row r="15" spans="2:7" x14ac:dyDescent="0.25">
      <c r="B15" s="140"/>
      <c r="C15" s="143"/>
      <c r="D15" s="141"/>
      <c r="E15" s="105">
        <f t="shared" si="0"/>
        <v>0</v>
      </c>
      <c r="F15" s="141"/>
      <c r="G15" s="144"/>
    </row>
    <row r="16" spans="2:7" x14ac:dyDescent="0.25">
      <c r="B16" s="140"/>
      <c r="C16" s="143"/>
      <c r="D16" s="141"/>
      <c r="E16" s="105">
        <f t="shared" si="0"/>
        <v>0</v>
      </c>
      <c r="F16" s="141"/>
      <c r="G16" s="144"/>
    </row>
    <row r="17" spans="2:7" x14ac:dyDescent="0.25">
      <c r="B17" s="140"/>
      <c r="C17" s="143"/>
      <c r="D17" s="141"/>
      <c r="E17" s="105">
        <f t="shared" si="0"/>
        <v>0</v>
      </c>
      <c r="F17" s="141"/>
      <c r="G17" s="144"/>
    </row>
    <row r="18" spans="2:7" hidden="1" x14ac:dyDescent="0.25">
      <c r="B18" s="140"/>
      <c r="C18" s="143"/>
      <c r="D18" s="141"/>
      <c r="E18" s="105">
        <f t="shared" si="0"/>
        <v>0</v>
      </c>
      <c r="F18" s="141"/>
      <c r="G18" s="144"/>
    </row>
    <row r="19" spans="2:7" hidden="1" x14ac:dyDescent="0.25">
      <c r="B19" s="140"/>
      <c r="C19" s="143"/>
      <c r="D19" s="141"/>
      <c r="E19" s="105">
        <f t="shared" si="0"/>
        <v>0</v>
      </c>
      <c r="F19" s="141"/>
      <c r="G19" s="144"/>
    </row>
    <row r="20" spans="2:7" hidden="1" x14ac:dyDescent="0.25">
      <c r="B20" s="140"/>
      <c r="C20" s="143"/>
      <c r="D20" s="141"/>
      <c r="E20" s="105">
        <f t="shared" si="0"/>
        <v>0</v>
      </c>
      <c r="F20" s="141"/>
      <c r="G20" s="144"/>
    </row>
    <row r="21" spans="2:7" hidden="1" x14ac:dyDescent="0.25">
      <c r="B21" s="140"/>
      <c r="C21" s="143"/>
      <c r="D21" s="141"/>
      <c r="E21" s="105">
        <f t="shared" si="0"/>
        <v>0</v>
      </c>
      <c r="F21" s="141"/>
      <c r="G21" s="144"/>
    </row>
    <row r="22" spans="2:7" hidden="1" x14ac:dyDescent="0.25">
      <c r="B22" s="140"/>
      <c r="C22" s="143"/>
      <c r="D22" s="141"/>
      <c r="E22" s="105">
        <f t="shared" si="0"/>
        <v>0</v>
      </c>
      <c r="F22" s="141"/>
      <c r="G22" s="144"/>
    </row>
    <row r="23" spans="2:7" hidden="1" x14ac:dyDescent="0.25">
      <c r="B23" s="140"/>
      <c r="C23" s="143"/>
      <c r="D23" s="141"/>
      <c r="E23" s="105">
        <f t="shared" si="0"/>
        <v>0</v>
      </c>
      <c r="F23" s="141"/>
      <c r="G23" s="144"/>
    </row>
    <row r="24" spans="2:7" hidden="1" x14ac:dyDescent="0.25">
      <c r="B24" s="140"/>
      <c r="C24" s="143"/>
      <c r="D24" s="141"/>
      <c r="E24" s="105">
        <f t="shared" si="0"/>
        <v>0</v>
      </c>
      <c r="F24" s="141"/>
      <c r="G24" s="144"/>
    </row>
    <row r="25" spans="2:7" hidden="1" x14ac:dyDescent="0.25">
      <c r="B25" s="140"/>
      <c r="C25" s="143"/>
      <c r="D25" s="141"/>
      <c r="E25" s="105">
        <f t="shared" si="0"/>
        <v>0</v>
      </c>
      <c r="F25" s="141"/>
      <c r="G25" s="144"/>
    </row>
    <row r="26" spans="2:7" x14ac:dyDescent="0.25">
      <c r="B26" s="140"/>
      <c r="C26" s="143"/>
      <c r="D26" s="141"/>
      <c r="E26" s="105">
        <f t="shared" si="0"/>
        <v>0</v>
      </c>
      <c r="F26" s="141"/>
      <c r="G26" s="144"/>
    </row>
    <row r="27" spans="2:7" x14ac:dyDescent="0.25">
      <c r="B27" s="140"/>
      <c r="C27" s="143"/>
      <c r="D27" s="141"/>
      <c r="E27" s="105">
        <f t="shared" si="0"/>
        <v>0</v>
      </c>
      <c r="F27" s="141"/>
      <c r="G27" s="144"/>
    </row>
    <row r="28" spans="2:7" x14ac:dyDescent="0.25">
      <c r="B28" s="140"/>
      <c r="C28" s="143"/>
      <c r="D28" s="141"/>
      <c r="E28" s="105">
        <f t="shared" si="0"/>
        <v>0</v>
      </c>
      <c r="F28" s="141"/>
      <c r="G28" s="144"/>
    </row>
    <row r="29" spans="2:7" x14ac:dyDescent="0.25">
      <c r="B29" s="140"/>
      <c r="C29" s="143"/>
      <c r="D29" s="141"/>
      <c r="E29" s="105">
        <f t="shared" si="0"/>
        <v>0</v>
      </c>
      <c r="F29" s="141"/>
      <c r="G29" s="144"/>
    </row>
    <row r="30" spans="2:7" x14ac:dyDescent="0.25">
      <c r="B30" s="140"/>
      <c r="C30" s="143"/>
      <c r="D30" s="141"/>
      <c r="E30" s="105">
        <f t="shared" si="0"/>
        <v>0</v>
      </c>
      <c r="F30" s="141"/>
      <c r="G30" s="144"/>
    </row>
    <row r="31" spans="2:7" x14ac:dyDescent="0.25">
      <c r="B31" s="140"/>
      <c r="C31" s="143"/>
      <c r="D31" s="141"/>
      <c r="E31" s="105">
        <f t="shared" si="0"/>
        <v>0</v>
      </c>
      <c r="F31" s="141"/>
      <c r="G31" s="144"/>
    </row>
    <row r="32" spans="2:7" x14ac:dyDescent="0.25">
      <c r="B32" s="140"/>
      <c r="C32" s="143"/>
      <c r="D32" s="141"/>
      <c r="E32" s="105">
        <f t="shared" si="0"/>
        <v>0</v>
      </c>
      <c r="F32" s="141"/>
      <c r="G32" s="144"/>
    </row>
    <row r="33" spans="2:7" x14ac:dyDescent="0.25">
      <c r="B33" s="140"/>
      <c r="C33" s="143"/>
      <c r="D33" s="141"/>
      <c r="E33" s="105">
        <f t="shared" si="0"/>
        <v>0</v>
      </c>
      <c r="F33" s="141"/>
      <c r="G33" s="144"/>
    </row>
    <row r="34" spans="2:7" hidden="1" x14ac:dyDescent="0.25">
      <c r="B34" s="140"/>
      <c r="C34" s="143"/>
      <c r="D34" s="141"/>
      <c r="E34" s="105">
        <f t="shared" si="0"/>
        <v>0</v>
      </c>
      <c r="F34" s="141"/>
      <c r="G34" s="144"/>
    </row>
    <row r="35" spans="2:7" hidden="1" x14ac:dyDescent="0.25">
      <c r="B35" s="140"/>
      <c r="C35" s="143"/>
      <c r="D35" s="141"/>
      <c r="E35" s="105">
        <f t="shared" si="0"/>
        <v>0</v>
      </c>
      <c r="F35" s="141"/>
      <c r="G35" s="144"/>
    </row>
    <row r="36" spans="2:7" hidden="1" x14ac:dyDescent="0.25">
      <c r="B36" s="140"/>
      <c r="C36" s="143"/>
      <c r="D36" s="141"/>
      <c r="E36" s="105">
        <f t="shared" si="0"/>
        <v>0</v>
      </c>
      <c r="F36" s="141"/>
      <c r="G36" s="144"/>
    </row>
    <row r="37" spans="2:7" hidden="1" x14ac:dyDescent="0.25">
      <c r="B37" s="140"/>
      <c r="C37" s="143"/>
      <c r="D37" s="141"/>
      <c r="E37" s="105">
        <f t="shared" si="0"/>
        <v>0</v>
      </c>
      <c r="F37" s="141"/>
      <c r="G37" s="144"/>
    </row>
    <row r="38" spans="2:7" hidden="1" x14ac:dyDescent="0.25">
      <c r="B38" s="140"/>
      <c r="C38" s="143"/>
      <c r="D38" s="141"/>
      <c r="E38" s="105">
        <f t="shared" si="0"/>
        <v>0</v>
      </c>
      <c r="F38" s="141"/>
      <c r="G38" s="144"/>
    </row>
    <row r="39" spans="2:7" hidden="1" x14ac:dyDescent="0.25">
      <c r="B39" s="140"/>
      <c r="C39" s="143"/>
      <c r="D39" s="141"/>
      <c r="E39" s="105">
        <f t="shared" si="0"/>
        <v>0</v>
      </c>
      <c r="F39" s="141"/>
      <c r="G39" s="144"/>
    </row>
    <row r="40" spans="2:7" hidden="1" x14ac:dyDescent="0.25">
      <c r="B40" s="140"/>
      <c r="C40" s="143"/>
      <c r="D40" s="141"/>
      <c r="E40" s="105">
        <f t="shared" si="0"/>
        <v>0</v>
      </c>
      <c r="F40" s="141"/>
      <c r="G40" s="144"/>
    </row>
    <row r="41" spans="2:7" hidden="1" x14ac:dyDescent="0.25">
      <c r="B41" s="140"/>
      <c r="C41" s="143"/>
      <c r="D41" s="141"/>
      <c r="E41" s="105">
        <f t="shared" si="0"/>
        <v>0</v>
      </c>
      <c r="F41" s="141"/>
      <c r="G41" s="144"/>
    </row>
    <row r="42" spans="2:7" hidden="1" x14ac:dyDescent="0.25">
      <c r="B42" s="140"/>
      <c r="C42" s="143"/>
      <c r="D42" s="141"/>
      <c r="E42" s="105">
        <f t="shared" si="0"/>
        <v>0</v>
      </c>
      <c r="F42" s="141"/>
      <c r="G42" s="144"/>
    </row>
    <row r="43" spans="2:7" hidden="1" x14ac:dyDescent="0.25">
      <c r="B43" s="140"/>
      <c r="C43" s="143"/>
      <c r="D43" s="141"/>
      <c r="E43" s="105">
        <f t="shared" si="0"/>
        <v>0</v>
      </c>
      <c r="F43" s="141"/>
      <c r="G43" s="144"/>
    </row>
    <row r="44" spans="2:7" hidden="1" x14ac:dyDescent="0.25">
      <c r="B44" s="140"/>
      <c r="C44" s="143"/>
      <c r="D44" s="141"/>
      <c r="E44" s="105">
        <f t="shared" si="0"/>
        <v>0</v>
      </c>
      <c r="F44" s="141"/>
      <c r="G44" s="144"/>
    </row>
    <row r="45" spans="2:7" hidden="1" x14ac:dyDescent="0.25">
      <c r="B45" s="140"/>
      <c r="C45" s="143"/>
      <c r="D45" s="141"/>
      <c r="E45" s="105">
        <f t="shared" si="0"/>
        <v>0</v>
      </c>
      <c r="F45" s="141"/>
      <c r="G45" s="144"/>
    </row>
    <row r="46" spans="2:7" hidden="1" x14ac:dyDescent="0.25">
      <c r="B46" s="140"/>
      <c r="C46" s="143"/>
      <c r="D46" s="141"/>
      <c r="E46" s="105">
        <f t="shared" si="0"/>
        <v>0</v>
      </c>
      <c r="F46" s="141"/>
      <c r="G46" s="144"/>
    </row>
    <row r="47" spans="2:7" hidden="1" x14ac:dyDescent="0.25">
      <c r="B47" s="140"/>
      <c r="C47" s="143"/>
      <c r="D47" s="141"/>
      <c r="E47" s="105">
        <f t="shared" si="0"/>
        <v>0</v>
      </c>
      <c r="F47" s="141"/>
      <c r="G47" s="144"/>
    </row>
    <row r="48" spans="2:7" hidden="1" x14ac:dyDescent="0.25">
      <c r="B48" s="140"/>
      <c r="C48" s="143"/>
      <c r="D48" s="141"/>
      <c r="E48" s="105">
        <f t="shared" si="0"/>
        <v>0</v>
      </c>
      <c r="F48" s="141"/>
      <c r="G48" s="144"/>
    </row>
    <row r="49" spans="2:7" hidden="1" x14ac:dyDescent="0.25">
      <c r="B49" s="140"/>
      <c r="C49" s="143"/>
      <c r="D49" s="141"/>
      <c r="E49" s="105">
        <f t="shared" si="0"/>
        <v>0</v>
      </c>
      <c r="F49" s="141"/>
      <c r="G49" s="144"/>
    </row>
    <row r="50" spans="2:7" hidden="1" x14ac:dyDescent="0.25">
      <c r="B50" s="140"/>
      <c r="C50" s="143"/>
      <c r="D50" s="141"/>
      <c r="E50" s="105">
        <f t="shared" si="0"/>
        <v>0</v>
      </c>
      <c r="F50" s="141"/>
      <c r="G50" s="144"/>
    </row>
    <row r="51" spans="2:7" hidden="1" x14ac:dyDescent="0.25">
      <c r="B51" s="140"/>
      <c r="C51" s="143"/>
      <c r="D51" s="141"/>
      <c r="E51" s="105">
        <f t="shared" si="0"/>
        <v>0</v>
      </c>
      <c r="F51" s="141"/>
      <c r="G51" s="144"/>
    </row>
    <row r="52" spans="2:7" hidden="1" x14ac:dyDescent="0.25">
      <c r="B52" s="140"/>
      <c r="C52" s="143"/>
      <c r="D52" s="141"/>
      <c r="E52" s="105">
        <f t="shared" si="0"/>
        <v>0</v>
      </c>
      <c r="F52" s="141"/>
      <c r="G52" s="144"/>
    </row>
    <row r="53" spans="2:7" hidden="1" x14ac:dyDescent="0.25">
      <c r="B53" s="140"/>
      <c r="C53" s="143"/>
      <c r="D53" s="141"/>
      <c r="E53" s="105">
        <f t="shared" si="0"/>
        <v>0</v>
      </c>
      <c r="F53" s="141"/>
      <c r="G53" s="144"/>
    </row>
    <row r="54" spans="2:7" hidden="1" x14ac:dyDescent="0.25">
      <c r="B54" s="140"/>
      <c r="C54" s="143"/>
      <c r="D54" s="141"/>
      <c r="E54" s="105">
        <f t="shared" si="0"/>
        <v>0</v>
      </c>
      <c r="F54" s="141"/>
      <c r="G54" s="144"/>
    </row>
    <row r="55" spans="2:7" hidden="1" x14ac:dyDescent="0.25">
      <c r="B55" s="140"/>
      <c r="C55" s="143"/>
      <c r="D55" s="141"/>
      <c r="E55" s="105">
        <f t="shared" si="0"/>
        <v>0</v>
      </c>
      <c r="F55" s="141"/>
      <c r="G55" s="144"/>
    </row>
    <row r="56" spans="2:7" x14ac:dyDescent="0.25">
      <c r="B56" s="20" t="str">
        <f>'Module Summary'!B48</f>
        <v>Subtotal - Core Modules</v>
      </c>
      <c r="C56" s="30">
        <f ca="1">SUM(C6:OFFSET(C56,-1,0))</f>
        <v>0</v>
      </c>
      <c r="D56" s="53" t="s">
        <v>35</v>
      </c>
      <c r="E56" s="53">
        <f ca="1">SUM(E6:OFFSET(E56,-1,0))</f>
        <v>0</v>
      </c>
      <c r="F56" s="53">
        <f ca="1">SUM(F6:OFFSET(F56,-1,0))</f>
        <v>0</v>
      </c>
      <c r="G56" s="82"/>
    </row>
    <row r="57" spans="2:7" hidden="1" x14ac:dyDescent="0.25">
      <c r="B57" s="385" t="str">
        <f>'Module Summary'!B49</f>
        <v>Expanded Modules</v>
      </c>
      <c r="C57" s="364"/>
      <c r="D57" s="364"/>
      <c r="E57" s="364"/>
      <c r="F57" s="364"/>
      <c r="G57" s="386"/>
    </row>
    <row r="58" spans="2:7" hidden="1" x14ac:dyDescent="0.25">
      <c r="B58" s="140"/>
      <c r="C58" s="143"/>
      <c r="D58" s="141"/>
      <c r="E58" s="105">
        <f>IF(ISNUMBER(C58*D58),C58*D58,"N/A")</f>
        <v>0</v>
      </c>
      <c r="F58" s="141"/>
      <c r="G58" s="144"/>
    </row>
    <row r="59" spans="2:7" hidden="1" x14ac:dyDescent="0.25">
      <c r="B59" s="140"/>
      <c r="C59" s="143"/>
      <c r="D59" s="141"/>
      <c r="E59" s="105">
        <f t="shared" ref="E59:E107" si="1">IF(ISNUMBER(C59*D59),C59*D59,"N/A")</f>
        <v>0</v>
      </c>
      <c r="F59" s="141"/>
      <c r="G59" s="144"/>
    </row>
    <row r="60" spans="2:7" hidden="1" x14ac:dyDescent="0.25">
      <c r="B60" s="140"/>
      <c r="C60" s="143"/>
      <c r="D60" s="141"/>
      <c r="E60" s="105">
        <f t="shared" si="1"/>
        <v>0</v>
      </c>
      <c r="F60" s="141"/>
      <c r="G60" s="144"/>
    </row>
    <row r="61" spans="2:7" hidden="1" x14ac:dyDescent="0.25">
      <c r="B61" s="140"/>
      <c r="C61" s="143"/>
      <c r="D61" s="141"/>
      <c r="E61" s="105">
        <f t="shared" si="1"/>
        <v>0</v>
      </c>
      <c r="F61" s="141"/>
      <c r="G61" s="144"/>
    </row>
    <row r="62" spans="2:7" hidden="1" x14ac:dyDescent="0.25">
      <c r="B62" s="140"/>
      <c r="C62" s="143"/>
      <c r="D62" s="141"/>
      <c r="E62" s="105">
        <f t="shared" si="1"/>
        <v>0</v>
      </c>
      <c r="F62" s="141"/>
      <c r="G62" s="144"/>
    </row>
    <row r="63" spans="2:7" hidden="1" x14ac:dyDescent="0.25">
      <c r="B63" s="140"/>
      <c r="C63" s="143"/>
      <c r="D63" s="141"/>
      <c r="E63" s="105">
        <f t="shared" si="1"/>
        <v>0</v>
      </c>
      <c r="F63" s="141"/>
      <c r="G63" s="144"/>
    </row>
    <row r="64" spans="2:7" hidden="1" x14ac:dyDescent="0.25">
      <c r="B64" s="140"/>
      <c r="C64" s="143"/>
      <c r="D64" s="141"/>
      <c r="E64" s="105">
        <f t="shared" si="1"/>
        <v>0</v>
      </c>
      <c r="F64" s="141"/>
      <c r="G64" s="144"/>
    </row>
    <row r="65" spans="2:7" hidden="1" x14ac:dyDescent="0.25">
      <c r="B65" s="140"/>
      <c r="C65" s="143"/>
      <c r="D65" s="141"/>
      <c r="E65" s="105">
        <f t="shared" si="1"/>
        <v>0</v>
      </c>
      <c r="F65" s="141"/>
      <c r="G65" s="144"/>
    </row>
    <row r="66" spans="2:7" hidden="1" x14ac:dyDescent="0.25">
      <c r="B66" s="140"/>
      <c r="C66" s="143"/>
      <c r="D66" s="141"/>
      <c r="E66" s="105">
        <f t="shared" si="1"/>
        <v>0</v>
      </c>
      <c r="F66" s="141"/>
      <c r="G66" s="144"/>
    </row>
    <row r="67" spans="2:7" hidden="1" x14ac:dyDescent="0.25">
      <c r="B67" s="140"/>
      <c r="C67" s="143"/>
      <c r="D67" s="141"/>
      <c r="E67" s="105">
        <f t="shared" si="1"/>
        <v>0</v>
      </c>
      <c r="F67" s="141"/>
      <c r="G67" s="144"/>
    </row>
    <row r="68" spans="2:7" hidden="1" x14ac:dyDescent="0.25">
      <c r="B68" s="140"/>
      <c r="C68" s="143"/>
      <c r="D68" s="141"/>
      <c r="E68" s="105">
        <f t="shared" si="1"/>
        <v>0</v>
      </c>
      <c r="F68" s="141"/>
      <c r="G68" s="144"/>
    </row>
    <row r="69" spans="2:7" hidden="1" x14ac:dyDescent="0.25">
      <c r="B69" s="140"/>
      <c r="C69" s="143"/>
      <c r="D69" s="141"/>
      <c r="E69" s="105">
        <f t="shared" si="1"/>
        <v>0</v>
      </c>
      <c r="F69" s="141"/>
      <c r="G69" s="144"/>
    </row>
    <row r="70" spans="2:7" hidden="1" x14ac:dyDescent="0.25">
      <c r="B70" s="140"/>
      <c r="C70" s="143"/>
      <c r="D70" s="141"/>
      <c r="E70" s="105">
        <f t="shared" si="1"/>
        <v>0</v>
      </c>
      <c r="F70" s="141"/>
      <c r="G70" s="144"/>
    </row>
    <row r="71" spans="2:7" hidden="1" x14ac:dyDescent="0.25">
      <c r="B71" s="140"/>
      <c r="C71" s="143"/>
      <c r="D71" s="141"/>
      <c r="E71" s="105">
        <f t="shared" si="1"/>
        <v>0</v>
      </c>
      <c r="F71" s="141"/>
      <c r="G71" s="144"/>
    </row>
    <row r="72" spans="2:7" hidden="1" x14ac:dyDescent="0.25">
      <c r="B72" s="140"/>
      <c r="C72" s="143"/>
      <c r="D72" s="141"/>
      <c r="E72" s="105">
        <f t="shared" si="1"/>
        <v>0</v>
      </c>
      <c r="F72" s="141"/>
      <c r="G72" s="144"/>
    </row>
    <row r="73" spans="2:7" hidden="1" x14ac:dyDescent="0.25">
      <c r="B73" s="140"/>
      <c r="C73" s="143"/>
      <c r="D73" s="141"/>
      <c r="E73" s="105">
        <f t="shared" si="1"/>
        <v>0</v>
      </c>
      <c r="F73" s="141"/>
      <c r="G73" s="144"/>
    </row>
    <row r="74" spans="2:7" hidden="1" x14ac:dyDescent="0.25">
      <c r="B74" s="140"/>
      <c r="C74" s="143"/>
      <c r="D74" s="141"/>
      <c r="E74" s="105">
        <f t="shared" si="1"/>
        <v>0</v>
      </c>
      <c r="F74" s="141"/>
      <c r="G74" s="144"/>
    </row>
    <row r="75" spans="2:7" hidden="1" x14ac:dyDescent="0.25">
      <c r="B75" s="140"/>
      <c r="C75" s="143"/>
      <c r="D75" s="141"/>
      <c r="E75" s="105">
        <f t="shared" si="1"/>
        <v>0</v>
      </c>
      <c r="F75" s="141"/>
      <c r="G75" s="144"/>
    </row>
    <row r="76" spans="2:7" hidden="1" x14ac:dyDescent="0.25">
      <c r="B76" s="140"/>
      <c r="C76" s="143"/>
      <c r="D76" s="141"/>
      <c r="E76" s="105">
        <f t="shared" si="1"/>
        <v>0</v>
      </c>
      <c r="F76" s="141"/>
      <c r="G76" s="144"/>
    </row>
    <row r="77" spans="2:7" hidden="1" x14ac:dyDescent="0.25">
      <c r="B77" s="140"/>
      <c r="C77" s="143"/>
      <c r="D77" s="141"/>
      <c r="E77" s="105">
        <f t="shared" si="1"/>
        <v>0</v>
      </c>
      <c r="F77" s="141"/>
      <c r="G77" s="144"/>
    </row>
    <row r="78" spans="2:7" hidden="1" x14ac:dyDescent="0.25">
      <c r="B78" s="140"/>
      <c r="C78" s="143"/>
      <c r="D78" s="141"/>
      <c r="E78" s="105">
        <f t="shared" si="1"/>
        <v>0</v>
      </c>
      <c r="F78" s="141"/>
      <c r="G78" s="144"/>
    </row>
    <row r="79" spans="2:7" hidden="1" x14ac:dyDescent="0.25">
      <c r="B79" s="140"/>
      <c r="C79" s="143"/>
      <c r="D79" s="141"/>
      <c r="E79" s="105">
        <f t="shared" si="1"/>
        <v>0</v>
      </c>
      <c r="F79" s="141"/>
      <c r="G79" s="144"/>
    </row>
    <row r="80" spans="2:7" hidden="1" x14ac:dyDescent="0.25">
      <c r="B80" s="140"/>
      <c r="C80" s="143"/>
      <c r="D80" s="141"/>
      <c r="E80" s="105">
        <f t="shared" si="1"/>
        <v>0</v>
      </c>
      <c r="F80" s="141"/>
      <c r="G80" s="144"/>
    </row>
    <row r="81" spans="2:7" hidden="1" x14ac:dyDescent="0.25">
      <c r="B81" s="140"/>
      <c r="C81" s="143"/>
      <c r="D81" s="141"/>
      <c r="E81" s="105">
        <f t="shared" si="1"/>
        <v>0</v>
      </c>
      <c r="F81" s="141"/>
      <c r="G81" s="144"/>
    </row>
    <row r="82" spans="2:7" hidden="1" x14ac:dyDescent="0.25">
      <c r="B82" s="140"/>
      <c r="C82" s="143"/>
      <c r="D82" s="141"/>
      <c r="E82" s="105">
        <f t="shared" si="1"/>
        <v>0</v>
      </c>
      <c r="F82" s="141"/>
      <c r="G82" s="144"/>
    </row>
    <row r="83" spans="2:7" hidden="1" x14ac:dyDescent="0.25">
      <c r="B83" s="140"/>
      <c r="C83" s="143"/>
      <c r="D83" s="141"/>
      <c r="E83" s="105">
        <f t="shared" si="1"/>
        <v>0</v>
      </c>
      <c r="F83" s="141"/>
      <c r="G83" s="144"/>
    </row>
    <row r="84" spans="2:7" hidden="1" x14ac:dyDescent="0.25">
      <c r="B84" s="140"/>
      <c r="C84" s="143"/>
      <c r="D84" s="141"/>
      <c r="E84" s="105">
        <f t="shared" si="1"/>
        <v>0</v>
      </c>
      <c r="F84" s="141"/>
      <c r="G84" s="144"/>
    </row>
    <row r="85" spans="2:7" hidden="1" x14ac:dyDescent="0.25">
      <c r="B85" s="140"/>
      <c r="C85" s="143"/>
      <c r="D85" s="141"/>
      <c r="E85" s="105">
        <f t="shared" si="1"/>
        <v>0</v>
      </c>
      <c r="F85" s="141"/>
      <c r="G85" s="144"/>
    </row>
    <row r="86" spans="2:7" hidden="1" x14ac:dyDescent="0.25">
      <c r="B86" s="140"/>
      <c r="C86" s="143"/>
      <c r="D86" s="141"/>
      <c r="E86" s="105">
        <f t="shared" si="1"/>
        <v>0</v>
      </c>
      <c r="F86" s="141"/>
      <c r="G86" s="144"/>
    </row>
    <row r="87" spans="2:7" hidden="1" x14ac:dyDescent="0.25">
      <c r="B87" s="140"/>
      <c r="C87" s="143"/>
      <c r="D87" s="141"/>
      <c r="E87" s="105">
        <f t="shared" si="1"/>
        <v>0</v>
      </c>
      <c r="F87" s="141"/>
      <c r="G87" s="144"/>
    </row>
    <row r="88" spans="2:7" hidden="1" x14ac:dyDescent="0.25">
      <c r="B88" s="140"/>
      <c r="C88" s="143"/>
      <c r="D88" s="141"/>
      <c r="E88" s="105">
        <f t="shared" si="1"/>
        <v>0</v>
      </c>
      <c r="F88" s="141"/>
      <c r="G88" s="144"/>
    </row>
    <row r="89" spans="2:7" hidden="1" x14ac:dyDescent="0.25">
      <c r="B89" s="140"/>
      <c r="C89" s="143"/>
      <c r="D89" s="141"/>
      <c r="E89" s="105">
        <f t="shared" si="1"/>
        <v>0</v>
      </c>
      <c r="F89" s="141"/>
      <c r="G89" s="144"/>
    </row>
    <row r="90" spans="2:7" hidden="1" x14ac:dyDescent="0.25">
      <c r="B90" s="140"/>
      <c r="C90" s="143"/>
      <c r="D90" s="141"/>
      <c r="E90" s="105">
        <f t="shared" si="1"/>
        <v>0</v>
      </c>
      <c r="F90" s="141"/>
      <c r="G90" s="144"/>
    </row>
    <row r="91" spans="2:7" hidden="1" x14ac:dyDescent="0.25">
      <c r="B91" s="140"/>
      <c r="C91" s="143"/>
      <c r="D91" s="141"/>
      <c r="E91" s="105">
        <f t="shared" si="1"/>
        <v>0</v>
      </c>
      <c r="F91" s="141"/>
      <c r="G91" s="144"/>
    </row>
    <row r="92" spans="2:7" hidden="1" x14ac:dyDescent="0.25">
      <c r="B92" s="140"/>
      <c r="C92" s="143"/>
      <c r="D92" s="141"/>
      <c r="E92" s="105">
        <f t="shared" si="1"/>
        <v>0</v>
      </c>
      <c r="F92" s="141"/>
      <c r="G92" s="144"/>
    </row>
    <row r="93" spans="2:7" hidden="1" x14ac:dyDescent="0.25">
      <c r="B93" s="140"/>
      <c r="C93" s="143"/>
      <c r="D93" s="141"/>
      <c r="E93" s="105">
        <f t="shared" si="1"/>
        <v>0</v>
      </c>
      <c r="F93" s="141"/>
      <c r="G93" s="144"/>
    </row>
    <row r="94" spans="2:7" hidden="1" x14ac:dyDescent="0.25">
      <c r="B94" s="140"/>
      <c r="C94" s="143"/>
      <c r="D94" s="141"/>
      <c r="E94" s="105">
        <f t="shared" si="1"/>
        <v>0</v>
      </c>
      <c r="F94" s="141"/>
      <c r="G94" s="144"/>
    </row>
    <row r="95" spans="2:7" hidden="1" x14ac:dyDescent="0.25">
      <c r="B95" s="140"/>
      <c r="C95" s="143"/>
      <c r="D95" s="141"/>
      <c r="E95" s="105">
        <f t="shared" si="1"/>
        <v>0</v>
      </c>
      <c r="F95" s="141"/>
      <c r="G95" s="144"/>
    </row>
    <row r="96" spans="2:7" hidden="1" x14ac:dyDescent="0.25">
      <c r="B96" s="140"/>
      <c r="C96" s="143"/>
      <c r="D96" s="141"/>
      <c r="E96" s="105">
        <f t="shared" si="1"/>
        <v>0</v>
      </c>
      <c r="F96" s="141"/>
      <c r="G96" s="144"/>
    </row>
    <row r="97" spans="2:7" hidden="1" x14ac:dyDescent="0.25">
      <c r="B97" s="140"/>
      <c r="C97" s="143"/>
      <c r="D97" s="141"/>
      <c r="E97" s="105">
        <f t="shared" si="1"/>
        <v>0</v>
      </c>
      <c r="F97" s="141"/>
      <c r="G97" s="144"/>
    </row>
    <row r="98" spans="2:7" hidden="1" x14ac:dyDescent="0.25">
      <c r="B98" s="140"/>
      <c r="C98" s="143"/>
      <c r="D98" s="141"/>
      <c r="E98" s="105">
        <f t="shared" si="1"/>
        <v>0</v>
      </c>
      <c r="F98" s="141"/>
      <c r="G98" s="144"/>
    </row>
    <row r="99" spans="2:7" hidden="1" x14ac:dyDescent="0.25">
      <c r="B99" s="140"/>
      <c r="C99" s="143"/>
      <c r="D99" s="141"/>
      <c r="E99" s="105">
        <f t="shared" si="1"/>
        <v>0</v>
      </c>
      <c r="F99" s="141"/>
      <c r="G99" s="144"/>
    </row>
    <row r="100" spans="2:7" hidden="1" x14ac:dyDescent="0.25">
      <c r="B100" s="140"/>
      <c r="C100" s="143"/>
      <c r="D100" s="141"/>
      <c r="E100" s="105">
        <f t="shared" si="1"/>
        <v>0</v>
      </c>
      <c r="F100" s="141"/>
      <c r="G100" s="144"/>
    </row>
    <row r="101" spans="2:7" hidden="1" x14ac:dyDescent="0.25">
      <c r="B101" s="140"/>
      <c r="C101" s="143"/>
      <c r="D101" s="141"/>
      <c r="E101" s="105">
        <f t="shared" si="1"/>
        <v>0</v>
      </c>
      <c r="F101" s="141"/>
      <c r="G101" s="144"/>
    </row>
    <row r="102" spans="2:7" hidden="1" x14ac:dyDescent="0.25">
      <c r="B102" s="140"/>
      <c r="C102" s="143"/>
      <c r="D102" s="141"/>
      <c r="E102" s="105">
        <f t="shared" si="1"/>
        <v>0</v>
      </c>
      <c r="F102" s="141"/>
      <c r="G102" s="144"/>
    </row>
    <row r="103" spans="2:7" hidden="1" x14ac:dyDescent="0.25">
      <c r="B103" s="140"/>
      <c r="C103" s="143"/>
      <c r="D103" s="141"/>
      <c r="E103" s="105">
        <f t="shared" si="1"/>
        <v>0</v>
      </c>
      <c r="F103" s="141"/>
      <c r="G103" s="144"/>
    </row>
    <row r="104" spans="2:7" hidden="1" x14ac:dyDescent="0.25">
      <c r="B104" s="140"/>
      <c r="C104" s="143"/>
      <c r="D104" s="141"/>
      <c r="E104" s="105">
        <f t="shared" si="1"/>
        <v>0</v>
      </c>
      <c r="F104" s="141"/>
      <c r="G104" s="144"/>
    </row>
    <row r="105" spans="2:7" hidden="1" x14ac:dyDescent="0.25">
      <c r="B105" s="140"/>
      <c r="C105" s="143"/>
      <c r="D105" s="141"/>
      <c r="E105" s="105">
        <f t="shared" si="1"/>
        <v>0</v>
      </c>
      <c r="F105" s="141"/>
      <c r="G105" s="144"/>
    </row>
    <row r="106" spans="2:7" hidden="1" x14ac:dyDescent="0.25">
      <c r="B106" s="140"/>
      <c r="C106" s="143"/>
      <c r="D106" s="141"/>
      <c r="E106" s="105">
        <f t="shared" si="1"/>
        <v>0</v>
      </c>
      <c r="F106" s="141"/>
      <c r="G106" s="144"/>
    </row>
    <row r="107" spans="2:7" hidden="1" x14ac:dyDescent="0.25">
      <c r="B107" s="140"/>
      <c r="C107" s="143"/>
      <c r="D107" s="141"/>
      <c r="E107" s="105">
        <f t="shared" si="1"/>
        <v>0</v>
      </c>
      <c r="F107" s="141"/>
      <c r="G107" s="144"/>
    </row>
    <row r="108" spans="2:7" hidden="1" x14ac:dyDescent="0.25">
      <c r="B108" s="19" t="str">
        <f>'Module Summary'!B90</f>
        <v>Subtotal - Expanded Modules</v>
      </c>
      <c r="C108" s="48">
        <f ca="1">SUM(C58:OFFSET(C108,-1,0))</f>
        <v>0</v>
      </c>
      <c r="D108" s="54" t="s">
        <v>35</v>
      </c>
      <c r="E108" s="54">
        <f ca="1">SUM(E58:OFFSET(E108,-1,0))</f>
        <v>0</v>
      </c>
      <c r="F108" s="54">
        <f ca="1">SUM(F58:OFFSET(F108,-1,0))</f>
        <v>0</v>
      </c>
      <c r="G108" s="83"/>
    </row>
    <row r="109" spans="2:7" s="1" customFormat="1" ht="15.75" thickBot="1" x14ac:dyDescent="0.3">
      <c r="B109" s="3" t="str">
        <f>'Module Summary'!B91</f>
        <v>Grand Total</v>
      </c>
      <c r="C109" s="80">
        <f ca="1">SUM(C56,C108)</f>
        <v>0</v>
      </c>
      <c r="D109" s="52" t="s">
        <v>35</v>
      </c>
      <c r="E109" s="52">
        <f ca="1">SUM(E56,E108)</f>
        <v>0</v>
      </c>
      <c r="F109" s="52">
        <f ca="1">SUM(F56,F108)</f>
        <v>0</v>
      </c>
      <c r="G109" s="84"/>
    </row>
    <row r="110" spans="2:7" x14ac:dyDescent="0.25"/>
  </sheetData>
  <sheetProtection algorithmName="SHA-512" hashValue="E0HCkbJTbvtS6KCEPhB5W1Q1Yga6Om1ID/Q3DpDqQCxKLqpQ2mGxItvyKdbkVxVFOoe4IY00TnIqWtkyalCf6Q==" saltValue="DlCHC7BjLiTy7HhSoPlUWQ==" spinCount="100000" sheet="1" formatRows="0"/>
  <mergeCells count="4">
    <mergeCell ref="B2:G2"/>
    <mergeCell ref="B5:G5"/>
    <mergeCell ref="C3:G3"/>
    <mergeCell ref="B57:G57"/>
  </mergeCells>
  <dataValidations count="1">
    <dataValidation type="decimal" operator="greaterThanOrEqual" allowBlank="1" showErrorMessage="1" errorTitle="Invalid Entry" error="Please enter numeric values only and type any text in the comments column." sqref="C6:D55 C58:D107 F58:F107 F6:F55">
      <formula1>0</formula1>
    </dataValidation>
  </dataValidations>
  <printOptions horizontalCentered="1"/>
  <pageMargins left="0.7" right="0.7" top="0.75" bottom="0.75" header="0.3" footer="0.3"/>
  <pageSetup scale="91" fitToHeight="0" orientation="landscape" r:id="rId1"/>
  <headerFooter>
    <oddHeader>&amp;C&amp;"-,Bold"&amp;F&amp;"-,Italic"
&amp;A</oddHeader>
  </headerFooter>
  <extLst>
    <ext xmlns:x14="http://schemas.microsoft.com/office/spreadsheetml/2009/9/main" uri="{78C0D931-6437-407d-A8EE-F0AAD7539E65}">
      <x14:conditionalFormattings>
        <x14:conditionalFormatting xmlns:xm="http://schemas.microsoft.com/office/excel/2006/main">
          <x14:cfRule type="expression" priority="436" id="{D26B1B26-8F67-4409-9A3D-740E25E99EFB}">
            <xm:f>'Vendor Checklist'!$D$45='Vendor Checklist'!$AA$1</xm:f>
            <x14:dxf>
              <fill>
                <patternFill>
                  <bgColor rgb="FFFFFF00"/>
                </patternFill>
              </fill>
            </x14:dxf>
          </x14:cfRule>
          <xm:sqref>F58:G107 F6:G55 B6:D55 B58:D107</xm:sqref>
        </x14:conditionalFormatting>
        <x14:conditionalFormatting xmlns:xm="http://schemas.microsoft.com/office/excel/2006/main">
          <x14:cfRule type="expression" priority="440" id="{EA454CDF-F83C-40C6-9B17-7F88D45E2123}">
            <xm:f>'Vendor Checklist'!$D$45='Vendor Checklist'!$AA$1</xm:f>
            <x14:dxf>
              <font>
                <color theme="0"/>
              </font>
            </x14:dxf>
          </x14:cfRule>
          <xm:sqref>C3:G3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754200"/>
    <pageSetUpPr fitToPage="1"/>
  </sheetPr>
  <dimension ref="A1:G212"/>
  <sheetViews>
    <sheetView showGridLines="0" zoomScaleNormal="100" workbookViewId="0">
      <selection activeCell="B8" sqref="B8"/>
    </sheetView>
  </sheetViews>
  <sheetFormatPr defaultColWidth="0" defaultRowHeight="15" zeroHeight="1" x14ac:dyDescent="0.25"/>
  <cols>
    <col min="1" max="1" width="3.7109375" customWidth="1"/>
    <col min="2" max="2" width="48.140625" bestFit="1" customWidth="1"/>
    <col min="3" max="5" width="12.7109375" customWidth="1"/>
    <col min="6" max="6" width="53.7109375" customWidth="1"/>
    <col min="7" max="7" width="3.7109375" customWidth="1"/>
    <col min="8" max="16384" width="9.140625" hidden="1"/>
  </cols>
  <sheetData>
    <row r="1" spans="2:6" ht="15.75" thickBot="1" x14ac:dyDescent="0.3"/>
    <row r="2" spans="2:6" s="1" customFormat="1" ht="20.100000000000001" customHeight="1" x14ac:dyDescent="0.25">
      <c r="B2" s="389" t="str">
        <f>'Vendor Checklist'!D6</f>
        <v>Vendor Name</v>
      </c>
      <c r="C2" s="390"/>
      <c r="D2" s="390"/>
      <c r="E2" s="391"/>
      <c r="F2" s="392"/>
    </row>
    <row r="3" spans="2:6" s="1" customFormat="1" ht="45" customHeight="1" x14ac:dyDescent="0.25">
      <c r="B3" s="101" t="s">
        <v>41</v>
      </c>
      <c r="C3" s="397" t="str">
        <f>"Please complete the Estimated Hours and Hourly Rate for " &amp; B3 &amp; ", indicating any additional info or 'No Bid' in the Comments column.  Additional proposed modules can be added in the 'Module Summary' Tab."</f>
        <v>Please complete the Estimated Hours and Hourly Rate for Implementation Services, indicating any additional info or 'No Bid' in the Comments column.  Additional proposed modules can be added in the 'Module Summary' Tab.</v>
      </c>
      <c r="D3" s="398"/>
      <c r="E3" s="398"/>
      <c r="F3" s="399"/>
    </row>
    <row r="4" spans="2:6" s="1" customFormat="1" ht="30" customHeight="1" x14ac:dyDescent="0.25">
      <c r="B4" s="39" t="s">
        <v>31</v>
      </c>
      <c r="C4" s="7" t="str">
        <f>'Module Summary'!G4</f>
        <v>Estimated
Hours</v>
      </c>
      <c r="D4" s="7" t="str">
        <f>'Module Summary'!H4</f>
        <v>Hourly
Rate</v>
      </c>
      <c r="E4" s="47" t="str">
        <f>'Module Summary'!I4</f>
        <v>Extended
Cost</v>
      </c>
      <c r="F4" s="40" t="s">
        <v>13</v>
      </c>
    </row>
    <row r="5" spans="2:6" s="1" customFormat="1" ht="15" customHeight="1" x14ac:dyDescent="0.25">
      <c r="B5" s="393" t="str">
        <f>'Module Summary'!B5</f>
        <v>Core Modules</v>
      </c>
      <c r="C5" s="360"/>
      <c r="D5" s="360"/>
      <c r="E5" s="361"/>
      <c r="F5" s="394"/>
    </row>
    <row r="6" spans="2:6" x14ac:dyDescent="0.25">
      <c r="B6" s="116" t="str">
        <f>'Module Summary'!B6</f>
        <v>Accounts Payable</v>
      </c>
      <c r="C6" s="143"/>
      <c r="D6" s="141"/>
      <c r="E6" s="117">
        <f>IF(ISNUMBER(C6*D6),C6*D6,"N/A")</f>
        <v>0</v>
      </c>
      <c r="F6" s="145"/>
    </row>
    <row r="7" spans="2:6" x14ac:dyDescent="0.25">
      <c r="B7" s="116" t="str">
        <f>'Module Summary'!B7</f>
        <v>Accounts Receivable</v>
      </c>
      <c r="C7" s="143"/>
      <c r="D7" s="141"/>
      <c r="E7" s="117">
        <f t="shared" ref="E7:E47" si="0">IF(ISNUMBER(C7*D7),C7*D7,"N/A")</f>
        <v>0</v>
      </c>
      <c r="F7" s="145"/>
    </row>
    <row r="8" spans="2:6" x14ac:dyDescent="0.25">
      <c r="B8" s="116" t="str">
        <f>'Module Summary'!B8</f>
        <v>Bank Reconciliation</v>
      </c>
      <c r="C8" s="143"/>
      <c r="D8" s="141"/>
      <c r="E8" s="117">
        <f t="shared" si="0"/>
        <v>0</v>
      </c>
      <c r="F8" s="145"/>
    </row>
    <row r="9" spans="2:6" x14ac:dyDescent="0.25">
      <c r="B9" s="116" t="str">
        <f>'Module Summary'!B9</f>
        <v>Bid and Solicitation</v>
      </c>
      <c r="C9" s="143"/>
      <c r="D9" s="141"/>
      <c r="E9" s="117">
        <f t="shared" si="0"/>
        <v>0</v>
      </c>
      <c r="F9" s="145"/>
    </row>
    <row r="10" spans="2:6" x14ac:dyDescent="0.25">
      <c r="B10" s="116" t="str">
        <f>'Module Summary'!B10</f>
        <v>Budget</v>
      </c>
      <c r="C10" s="143"/>
      <c r="D10" s="141"/>
      <c r="E10" s="117">
        <f t="shared" si="0"/>
        <v>0</v>
      </c>
      <c r="F10" s="145"/>
    </row>
    <row r="11" spans="2:6" x14ac:dyDescent="0.25">
      <c r="B11" s="116" t="str">
        <f>'Module Summary'!B11</f>
        <v>Cash Management</v>
      </c>
      <c r="C11" s="143"/>
      <c r="D11" s="141"/>
      <c r="E11" s="117">
        <f t="shared" si="0"/>
        <v>0</v>
      </c>
      <c r="F11" s="145"/>
    </row>
    <row r="12" spans="2:6" x14ac:dyDescent="0.25">
      <c r="B12" s="116" t="str">
        <f>'Module Summary'!B12</f>
        <v>Cash Receipting</v>
      </c>
      <c r="C12" s="143"/>
      <c r="D12" s="141"/>
      <c r="E12" s="117">
        <f t="shared" si="0"/>
        <v>0</v>
      </c>
      <c r="F12" s="145"/>
    </row>
    <row r="13" spans="2:6" x14ac:dyDescent="0.25">
      <c r="B13" s="116" t="str">
        <f>'Module Summary'!B13</f>
        <v>Contract Management</v>
      </c>
      <c r="C13" s="143"/>
      <c r="D13" s="141"/>
      <c r="E13" s="117">
        <f t="shared" si="0"/>
        <v>0</v>
      </c>
      <c r="F13" s="145"/>
    </row>
    <row r="14" spans="2:6" x14ac:dyDescent="0.25">
      <c r="B14" s="116" t="str">
        <f>'Module Summary'!B14</f>
        <v>Fixed Assets</v>
      </c>
      <c r="C14" s="143"/>
      <c r="D14" s="141"/>
      <c r="E14" s="117">
        <f t="shared" si="0"/>
        <v>0</v>
      </c>
      <c r="F14" s="145"/>
    </row>
    <row r="15" spans="2:6" x14ac:dyDescent="0.25">
      <c r="B15" s="116" t="str">
        <f>'Module Summary'!B15</f>
        <v>General Ledger</v>
      </c>
      <c r="C15" s="143"/>
      <c r="D15" s="141"/>
      <c r="E15" s="117">
        <f t="shared" si="0"/>
        <v>0</v>
      </c>
      <c r="F15" s="145"/>
    </row>
    <row r="16" spans="2:6" x14ac:dyDescent="0.25">
      <c r="B16" s="116" t="str">
        <f>'Module Summary'!B16</f>
        <v>Projects &amp; Grants</v>
      </c>
      <c r="C16" s="143"/>
      <c r="D16" s="141"/>
      <c r="E16" s="117">
        <f t="shared" si="0"/>
        <v>0</v>
      </c>
      <c r="F16" s="145"/>
    </row>
    <row r="17" spans="2:6" x14ac:dyDescent="0.25">
      <c r="B17" s="116" t="str">
        <f>'Module Summary'!B17</f>
        <v>Purchasing</v>
      </c>
      <c r="C17" s="143"/>
      <c r="D17" s="141"/>
      <c r="E17" s="117">
        <f t="shared" si="0"/>
        <v>0</v>
      </c>
      <c r="F17" s="145"/>
    </row>
    <row r="18" spans="2:6" x14ac:dyDescent="0.25">
      <c r="B18" s="116" t="str">
        <f>'Module Summary'!B18</f>
        <v>Travel and Expense</v>
      </c>
      <c r="C18" s="143"/>
      <c r="D18" s="141"/>
      <c r="E18" s="117">
        <f t="shared" si="0"/>
        <v>0</v>
      </c>
      <c r="F18" s="145"/>
    </row>
    <row r="19" spans="2:6" x14ac:dyDescent="0.25">
      <c r="B19" s="116" t="str">
        <f>'Module Summary'!B19</f>
        <v>Vendor Management</v>
      </c>
      <c r="C19" s="143"/>
      <c r="D19" s="141"/>
      <c r="E19" s="117">
        <f t="shared" ref="E19" si="1">IF(ISNUMBER(C19*D19),C19*D19,"N/A")</f>
        <v>0</v>
      </c>
      <c r="F19" s="145"/>
    </row>
    <row r="20" spans="2:6" x14ac:dyDescent="0.25">
      <c r="B20" s="116" t="str">
        <f>'Module Summary'!B20</f>
        <v>Applicant Tracking</v>
      </c>
      <c r="C20" s="143"/>
      <c r="D20" s="141"/>
      <c r="E20" s="117">
        <f t="shared" si="0"/>
        <v>0</v>
      </c>
      <c r="F20" s="145"/>
    </row>
    <row r="21" spans="2:6" x14ac:dyDescent="0.25">
      <c r="B21" s="116" t="str">
        <f>'Module Summary'!B21</f>
        <v>Employee Benefits</v>
      </c>
      <c r="C21" s="143"/>
      <c r="D21" s="141"/>
      <c r="E21" s="117">
        <f t="shared" si="0"/>
        <v>0</v>
      </c>
      <c r="F21" s="145"/>
    </row>
    <row r="22" spans="2:6" x14ac:dyDescent="0.25">
      <c r="B22" s="116" t="str">
        <f>'Module Summary'!B22</f>
        <v>HR Core &amp; Position Control</v>
      </c>
      <c r="C22" s="143"/>
      <c r="D22" s="141"/>
      <c r="E22" s="117">
        <f t="shared" si="0"/>
        <v>0</v>
      </c>
      <c r="F22" s="145"/>
    </row>
    <row r="23" spans="2:6" hidden="1" x14ac:dyDescent="0.25">
      <c r="B23" s="116" t="str">
        <f>'Module Summary'!B23</f>
        <v>Manager &amp; Employee Self Service</v>
      </c>
      <c r="C23" s="143"/>
      <c r="D23" s="141"/>
      <c r="E23" s="117">
        <f t="shared" si="0"/>
        <v>0</v>
      </c>
      <c r="F23" s="145"/>
    </row>
    <row r="24" spans="2:6" hidden="1" x14ac:dyDescent="0.25">
      <c r="B24" s="116" t="str">
        <f>'Module Summary'!B24</f>
        <v>Onboarding</v>
      </c>
      <c r="C24" s="143"/>
      <c r="D24" s="141"/>
      <c r="E24" s="117">
        <f t="shared" si="0"/>
        <v>0</v>
      </c>
      <c r="F24" s="145"/>
    </row>
    <row r="25" spans="2:6" hidden="1" x14ac:dyDescent="0.25">
      <c r="B25" s="116" t="str">
        <f>'Module Summary'!B25</f>
        <v>Performance Management</v>
      </c>
      <c r="C25" s="143"/>
      <c r="D25" s="141"/>
      <c r="E25" s="117">
        <f t="shared" si="0"/>
        <v>0</v>
      </c>
      <c r="F25" s="145"/>
    </row>
    <row r="26" spans="2:6" x14ac:dyDescent="0.25">
      <c r="B26" s="116" t="str">
        <f>'Module Summary'!B26</f>
        <v>Learning and Training Management</v>
      </c>
      <c r="C26" s="143"/>
      <c r="D26" s="141"/>
      <c r="E26" s="117">
        <f t="shared" ref="E26:E28" si="2">IF(ISNUMBER(C26*D26),C26*D26,"N/A")</f>
        <v>0</v>
      </c>
      <c r="F26" s="145"/>
    </row>
    <row r="27" spans="2:6" x14ac:dyDescent="0.25">
      <c r="B27" s="116" t="str">
        <f>'Module Summary'!B27</f>
        <v>Manager &amp; Employee Self Service</v>
      </c>
      <c r="C27" s="143"/>
      <c r="D27" s="141"/>
      <c r="E27" s="117">
        <f t="shared" si="2"/>
        <v>0</v>
      </c>
      <c r="F27" s="145"/>
    </row>
    <row r="28" spans="2:6" x14ac:dyDescent="0.25">
      <c r="B28" s="116" t="str">
        <f>'Module Summary'!B28</f>
        <v>Onboarding</v>
      </c>
      <c r="C28" s="143"/>
      <c r="D28" s="141"/>
      <c r="E28" s="117">
        <f t="shared" si="2"/>
        <v>0</v>
      </c>
      <c r="F28" s="145"/>
    </row>
    <row r="29" spans="2:6" x14ac:dyDescent="0.25">
      <c r="B29" s="116" t="str">
        <f>'Module Summary'!B29</f>
        <v>Payroll</v>
      </c>
      <c r="C29" s="143"/>
      <c r="D29" s="141"/>
      <c r="E29" s="117">
        <f t="shared" ref="E29:E41" si="3">IF(ISNUMBER(C29*D29),C29*D29,"N/A")</f>
        <v>0</v>
      </c>
      <c r="F29" s="145"/>
    </row>
    <row r="30" spans="2:6" x14ac:dyDescent="0.25">
      <c r="B30" s="116" t="str">
        <f>'Module Summary'!B30</f>
        <v>Performance Management</v>
      </c>
      <c r="C30" s="143"/>
      <c r="D30" s="141"/>
      <c r="E30" s="117">
        <f t="shared" si="3"/>
        <v>0</v>
      </c>
      <c r="F30" s="145"/>
    </row>
    <row r="31" spans="2:6" x14ac:dyDescent="0.25">
      <c r="B31" s="116" t="str">
        <f>'Module Summary'!B31</f>
        <v>Recruiting</v>
      </c>
      <c r="C31" s="143"/>
      <c r="D31" s="141"/>
      <c r="E31" s="117">
        <f t="shared" si="3"/>
        <v>0</v>
      </c>
      <c r="F31" s="145"/>
    </row>
    <row r="32" spans="2:6" x14ac:dyDescent="0.25">
      <c r="B32" s="116" t="str">
        <f>'Module Summary'!B32</f>
        <v>Risk Management</v>
      </c>
      <c r="C32" s="143"/>
      <c r="D32" s="141"/>
      <c r="E32" s="117">
        <f t="shared" si="3"/>
        <v>0</v>
      </c>
      <c r="F32" s="145"/>
    </row>
    <row r="33" spans="2:6" x14ac:dyDescent="0.25">
      <c r="B33" s="116" t="str">
        <f>'Module Summary'!B33</f>
        <v>Time &amp; Attendance</v>
      </c>
      <c r="C33" s="143"/>
      <c r="D33" s="141"/>
      <c r="E33" s="117">
        <f t="shared" si="3"/>
        <v>0</v>
      </c>
      <c r="F33" s="145"/>
    </row>
    <row r="34" spans="2:6" x14ac:dyDescent="0.25">
      <c r="B34" s="293" t="str">
        <f>'Module Summary'!B34</f>
        <v>Other Core Module 1</v>
      </c>
      <c r="C34" s="145"/>
      <c r="D34" s="145"/>
      <c r="E34" s="117">
        <f t="shared" si="3"/>
        <v>0</v>
      </c>
      <c r="F34" s="145"/>
    </row>
    <row r="35" spans="2:6" x14ac:dyDescent="0.25">
      <c r="B35" s="293" t="str">
        <f>'Module Summary'!B35</f>
        <v>Other Core Module 2</v>
      </c>
      <c r="C35" s="145"/>
      <c r="D35" s="145"/>
      <c r="E35" s="117">
        <f t="shared" si="3"/>
        <v>0</v>
      </c>
      <c r="F35" s="145"/>
    </row>
    <row r="36" spans="2:6" x14ac:dyDescent="0.25">
      <c r="B36" s="293" t="str">
        <f>'Module Summary'!B36</f>
        <v>Other Core Module 3</v>
      </c>
      <c r="C36" s="145"/>
      <c r="D36" s="145"/>
      <c r="E36" s="117">
        <f t="shared" si="3"/>
        <v>0</v>
      </c>
      <c r="F36" s="145"/>
    </row>
    <row r="37" spans="2:6" x14ac:dyDescent="0.25">
      <c r="B37" s="293" t="str">
        <f>'Module Summary'!B37</f>
        <v>Other Core Module 4</v>
      </c>
      <c r="C37" s="145"/>
      <c r="D37" s="145"/>
      <c r="E37" s="117">
        <f t="shared" si="3"/>
        <v>0</v>
      </c>
      <c r="F37" s="145"/>
    </row>
    <row r="38" spans="2:6" x14ac:dyDescent="0.25">
      <c r="B38" s="293" t="str">
        <f>'Module Summary'!B38</f>
        <v>Other Core Module 5</v>
      </c>
      <c r="C38" s="145"/>
      <c r="D38" s="145"/>
      <c r="E38" s="117">
        <f t="shared" si="3"/>
        <v>0</v>
      </c>
      <c r="F38" s="145"/>
    </row>
    <row r="39" spans="2:6" x14ac:dyDescent="0.25">
      <c r="B39" s="293" t="str">
        <f>'Module Summary'!B39</f>
        <v>Other Core Module 6</v>
      </c>
      <c r="C39" s="145"/>
      <c r="D39" s="145"/>
      <c r="E39" s="117">
        <f t="shared" si="3"/>
        <v>0</v>
      </c>
      <c r="F39" s="145"/>
    </row>
    <row r="40" spans="2:6" x14ac:dyDescent="0.25">
      <c r="B40" s="293" t="str">
        <f>'Module Summary'!B40</f>
        <v>Other Core Module 7</v>
      </c>
      <c r="C40" s="145"/>
      <c r="D40" s="145"/>
      <c r="E40" s="117">
        <f t="shared" si="3"/>
        <v>0</v>
      </c>
      <c r="F40" s="145"/>
    </row>
    <row r="41" spans="2:6" x14ac:dyDescent="0.25">
      <c r="B41" s="293" t="str">
        <f>'Module Summary'!B41</f>
        <v>Other Core Module 8</v>
      </c>
      <c r="C41" s="145"/>
      <c r="D41" s="145"/>
      <c r="E41" s="117">
        <f t="shared" si="3"/>
        <v>0</v>
      </c>
      <c r="F41" s="145"/>
    </row>
    <row r="42" spans="2:6" x14ac:dyDescent="0.25">
      <c r="B42" s="293" t="str">
        <f>'Module Summary'!B42</f>
        <v>Other Core Module 9</v>
      </c>
      <c r="C42" s="145"/>
      <c r="D42" s="145"/>
      <c r="E42" s="117">
        <f t="shared" si="0"/>
        <v>0</v>
      </c>
      <c r="F42" s="145"/>
    </row>
    <row r="43" spans="2:6" x14ac:dyDescent="0.25">
      <c r="B43" s="293" t="str">
        <f>'Module Summary'!B43</f>
        <v>Other Core Module 10</v>
      </c>
      <c r="C43" s="145"/>
      <c r="D43" s="145"/>
      <c r="E43" s="117">
        <f t="shared" si="0"/>
        <v>0</v>
      </c>
      <c r="F43" s="145"/>
    </row>
    <row r="44" spans="2:6" x14ac:dyDescent="0.25">
      <c r="B44" s="293" t="str">
        <f>'Module Summary'!B44</f>
        <v>Other Core Module 11</v>
      </c>
      <c r="C44" s="145"/>
      <c r="D44" s="145"/>
      <c r="E44" s="117">
        <f t="shared" si="0"/>
        <v>0</v>
      </c>
      <c r="F44" s="145"/>
    </row>
    <row r="45" spans="2:6" x14ac:dyDescent="0.25">
      <c r="B45" s="293" t="str">
        <f>'Module Summary'!B45</f>
        <v>Other Core Module 12</v>
      </c>
      <c r="C45" s="145"/>
      <c r="D45" s="145"/>
      <c r="E45" s="117">
        <f t="shared" si="0"/>
        <v>0</v>
      </c>
      <c r="F45" s="145"/>
    </row>
    <row r="46" spans="2:6" x14ac:dyDescent="0.25">
      <c r="B46" s="293" t="str">
        <f>'Module Summary'!B46</f>
        <v>Other Core Module 13</v>
      </c>
      <c r="C46" s="145"/>
      <c r="D46" s="145"/>
      <c r="E46" s="117">
        <f t="shared" si="0"/>
        <v>0</v>
      </c>
      <c r="F46" s="145"/>
    </row>
    <row r="47" spans="2:6" x14ac:dyDescent="0.25">
      <c r="B47" s="293" t="str">
        <f>'Module Summary'!B47</f>
        <v>Other Core Module 14</v>
      </c>
      <c r="C47" s="145"/>
      <c r="D47" s="145"/>
      <c r="E47" s="117">
        <f t="shared" si="0"/>
        <v>0</v>
      </c>
      <c r="F47" s="145"/>
    </row>
    <row r="48" spans="2:6" x14ac:dyDescent="0.25">
      <c r="B48" s="41" t="str">
        <f>'Module Summary'!B48</f>
        <v>Subtotal - Core Modules</v>
      </c>
      <c r="C48" s="30">
        <f ca="1">SUM(C6:OFFSET(C48,-1,0))</f>
        <v>0</v>
      </c>
      <c r="D48" s="2" t="s">
        <v>35</v>
      </c>
      <c r="E48" s="61">
        <f ca="1">SUM(E6:OFFSET(E48,-1,0))</f>
        <v>0</v>
      </c>
      <c r="F48" s="42"/>
    </row>
    <row r="49" spans="2:6" hidden="1" x14ac:dyDescent="0.25">
      <c r="B49" s="395" t="str">
        <f>'Module Summary'!B49</f>
        <v>Expanded Modules</v>
      </c>
      <c r="C49" s="364"/>
      <c r="D49" s="364"/>
      <c r="E49" s="364"/>
      <c r="F49" s="396"/>
    </row>
    <row r="50" spans="2:6" hidden="1" x14ac:dyDescent="0.25">
      <c r="B50" s="116" t="str">
        <f>'Module Summary'!B50</f>
        <v>Applicant Tracking</v>
      </c>
      <c r="C50" s="143"/>
      <c r="D50" s="141"/>
      <c r="E50" s="117">
        <f t="shared" ref="E50:E83" si="4">IF(ISNUMBER(C50*D50),C50*D50,"N/A")</f>
        <v>0</v>
      </c>
      <c r="F50" s="145"/>
    </row>
    <row r="51" spans="2:6" hidden="1" x14ac:dyDescent="0.25">
      <c r="B51" s="116" t="str">
        <f>'Module Summary'!B51</f>
        <v>Other Expanded Module 1</v>
      </c>
      <c r="C51" s="143"/>
      <c r="D51" s="141"/>
      <c r="E51" s="117">
        <f t="shared" si="4"/>
        <v>0</v>
      </c>
      <c r="F51" s="145"/>
    </row>
    <row r="52" spans="2:6" hidden="1" x14ac:dyDescent="0.25">
      <c r="B52" s="116" t="str">
        <f>'Module Summary'!B52</f>
        <v>Other Expanded Module 2</v>
      </c>
      <c r="C52" s="143"/>
      <c r="D52" s="141"/>
      <c r="E52" s="117">
        <f t="shared" si="4"/>
        <v>0</v>
      </c>
      <c r="F52" s="145"/>
    </row>
    <row r="53" spans="2:6" hidden="1" x14ac:dyDescent="0.25">
      <c r="B53" s="116" t="str">
        <f>'Module Summary'!B53</f>
        <v>Other Expanded Module 3</v>
      </c>
      <c r="C53" s="143"/>
      <c r="D53" s="141"/>
      <c r="E53" s="117">
        <f t="shared" si="4"/>
        <v>0</v>
      </c>
      <c r="F53" s="145"/>
    </row>
    <row r="54" spans="2:6" hidden="1" x14ac:dyDescent="0.25">
      <c r="B54" s="116" t="str">
        <f>'Module Summary'!B54</f>
        <v>Other Expanded Module 4</v>
      </c>
      <c r="C54" s="143"/>
      <c r="D54" s="141"/>
      <c r="E54" s="117">
        <f t="shared" si="4"/>
        <v>0</v>
      </c>
      <c r="F54" s="145"/>
    </row>
    <row r="55" spans="2:6" ht="17.25" hidden="1" customHeight="1" x14ac:dyDescent="0.25">
      <c r="B55" s="116" t="str">
        <f>'Module Summary'!B55</f>
        <v>Other Expanded Module 5</v>
      </c>
      <c r="C55" s="143"/>
      <c r="D55" s="141"/>
      <c r="E55" s="117">
        <f t="shared" si="4"/>
        <v>0</v>
      </c>
      <c r="F55" s="145"/>
    </row>
    <row r="56" spans="2:6" ht="17.25" hidden="1" customHeight="1" x14ac:dyDescent="0.25">
      <c r="B56" s="116" t="str">
        <f>'Module Summary'!B56</f>
        <v>Other Expanded Module 6</v>
      </c>
      <c r="C56" s="143"/>
      <c r="D56" s="141"/>
      <c r="E56" s="117">
        <f t="shared" si="4"/>
        <v>0</v>
      </c>
      <c r="F56" s="145"/>
    </row>
    <row r="57" spans="2:6" ht="17.25" hidden="1" customHeight="1" x14ac:dyDescent="0.25">
      <c r="B57" s="116" t="str">
        <f>'Module Summary'!B57</f>
        <v>Other Expanded Module 7</v>
      </c>
      <c r="C57" s="143"/>
      <c r="D57" s="141"/>
      <c r="E57" s="117">
        <f t="shared" si="4"/>
        <v>0</v>
      </c>
      <c r="F57" s="145"/>
    </row>
    <row r="58" spans="2:6" ht="17.25" hidden="1" customHeight="1" x14ac:dyDescent="0.25">
      <c r="B58" s="116" t="str">
        <f>'Module Summary'!B58</f>
        <v>Other Expanded Module 8</v>
      </c>
      <c r="C58" s="143"/>
      <c r="D58" s="141"/>
      <c r="E58" s="117">
        <f t="shared" si="4"/>
        <v>0</v>
      </c>
      <c r="F58" s="145"/>
    </row>
    <row r="59" spans="2:6" ht="17.25" hidden="1" customHeight="1" x14ac:dyDescent="0.25">
      <c r="B59" s="116" t="str">
        <f>'Module Summary'!B59</f>
        <v>Other Expanded Module 9</v>
      </c>
      <c r="C59" s="143"/>
      <c r="D59" s="141"/>
      <c r="E59" s="117">
        <f t="shared" si="4"/>
        <v>0</v>
      </c>
      <c r="F59" s="145"/>
    </row>
    <row r="60" spans="2:6" ht="17.25" hidden="1" customHeight="1" x14ac:dyDescent="0.25">
      <c r="B60" s="116" t="str">
        <f>'Module Summary'!B60</f>
        <v>Other Expanded Module 10</v>
      </c>
      <c r="C60" s="143"/>
      <c r="D60" s="141"/>
      <c r="E60" s="117">
        <f t="shared" si="4"/>
        <v>0</v>
      </c>
      <c r="F60" s="145"/>
    </row>
    <row r="61" spans="2:6" ht="17.25" hidden="1" customHeight="1" x14ac:dyDescent="0.25">
      <c r="B61" s="116" t="str">
        <f>'Module Summary'!B61</f>
        <v>Other Expanded Module 11</v>
      </c>
      <c r="C61" s="143"/>
      <c r="D61" s="141"/>
      <c r="E61" s="117">
        <f t="shared" si="4"/>
        <v>0</v>
      </c>
      <c r="F61" s="145"/>
    </row>
    <row r="62" spans="2:6" ht="17.25" hidden="1" customHeight="1" x14ac:dyDescent="0.25">
      <c r="B62" s="116" t="str">
        <f>'Module Summary'!B62</f>
        <v>Other Expanded Module 12</v>
      </c>
      <c r="C62" s="143"/>
      <c r="D62" s="141"/>
      <c r="E62" s="117">
        <f t="shared" si="4"/>
        <v>0</v>
      </c>
      <c r="F62" s="145"/>
    </row>
    <row r="63" spans="2:6" ht="17.25" hidden="1" customHeight="1" x14ac:dyDescent="0.25">
      <c r="B63" s="116" t="str">
        <f>'Module Summary'!B63</f>
        <v>Other Expanded Module 13</v>
      </c>
      <c r="C63" s="143"/>
      <c r="D63" s="141"/>
      <c r="E63" s="117">
        <f t="shared" si="4"/>
        <v>0</v>
      </c>
      <c r="F63" s="145"/>
    </row>
    <row r="64" spans="2:6" ht="17.25" hidden="1" customHeight="1" x14ac:dyDescent="0.25">
      <c r="B64" s="116" t="str">
        <f>'Module Summary'!B64</f>
        <v>Other Expanded Module 14</v>
      </c>
      <c r="C64" s="143"/>
      <c r="D64" s="141"/>
      <c r="E64" s="117">
        <f t="shared" si="4"/>
        <v>0</v>
      </c>
      <c r="F64" s="145"/>
    </row>
    <row r="65" spans="2:6" ht="17.25" hidden="1" customHeight="1" x14ac:dyDescent="0.25">
      <c r="B65" s="116" t="str">
        <f>'Module Summary'!B65</f>
        <v>Other Expanded Module 15</v>
      </c>
      <c r="C65" s="143"/>
      <c r="D65" s="141"/>
      <c r="E65" s="117">
        <f t="shared" si="4"/>
        <v>0</v>
      </c>
      <c r="F65" s="145"/>
    </row>
    <row r="66" spans="2:6" ht="17.25" hidden="1" customHeight="1" x14ac:dyDescent="0.25">
      <c r="B66" s="116" t="str">
        <f>'Module Summary'!B66</f>
        <v>Other Expanded Module 16</v>
      </c>
      <c r="C66" s="143"/>
      <c r="D66" s="141"/>
      <c r="E66" s="117">
        <f t="shared" si="4"/>
        <v>0</v>
      </c>
      <c r="F66" s="145"/>
    </row>
    <row r="67" spans="2:6" ht="17.25" hidden="1" customHeight="1" x14ac:dyDescent="0.25">
      <c r="B67" s="116" t="str">
        <f>'Module Summary'!B67</f>
        <v>Other Expanded Module 17</v>
      </c>
      <c r="C67" s="143"/>
      <c r="D67" s="141"/>
      <c r="E67" s="117">
        <f t="shared" si="4"/>
        <v>0</v>
      </c>
      <c r="F67" s="145"/>
    </row>
    <row r="68" spans="2:6" ht="17.25" hidden="1" customHeight="1" x14ac:dyDescent="0.25">
      <c r="B68" s="116" t="str">
        <f>'Module Summary'!B68</f>
        <v>Other Expanded Module 18</v>
      </c>
      <c r="C68" s="143"/>
      <c r="D68" s="141"/>
      <c r="E68" s="117">
        <f t="shared" si="4"/>
        <v>0</v>
      </c>
      <c r="F68" s="145"/>
    </row>
    <row r="69" spans="2:6" ht="17.25" hidden="1" customHeight="1" x14ac:dyDescent="0.25">
      <c r="B69" s="116" t="str">
        <f>'Module Summary'!B69</f>
        <v>Other Expanded Module 19</v>
      </c>
      <c r="C69" s="143"/>
      <c r="D69" s="141"/>
      <c r="E69" s="117">
        <f t="shared" si="4"/>
        <v>0</v>
      </c>
      <c r="F69" s="145"/>
    </row>
    <row r="70" spans="2:6" ht="17.25" hidden="1" customHeight="1" x14ac:dyDescent="0.25">
      <c r="B70" s="116" t="str">
        <f>'Module Summary'!B70</f>
        <v>Other Expanded Module 20</v>
      </c>
      <c r="C70" s="143"/>
      <c r="D70" s="141"/>
      <c r="E70" s="117">
        <f t="shared" si="4"/>
        <v>0</v>
      </c>
      <c r="F70" s="145"/>
    </row>
    <row r="71" spans="2:6" hidden="1" x14ac:dyDescent="0.25">
      <c r="B71" s="116" t="str">
        <f>'Module Summary'!B71</f>
        <v>Other Expanded Module 21</v>
      </c>
      <c r="C71" s="143"/>
      <c r="D71" s="141"/>
      <c r="E71" s="117">
        <f t="shared" si="4"/>
        <v>0</v>
      </c>
      <c r="F71" s="145"/>
    </row>
    <row r="72" spans="2:6" hidden="1" x14ac:dyDescent="0.25">
      <c r="B72" s="116" t="str">
        <f>'Module Summary'!B72</f>
        <v>Other Expanded Module 22</v>
      </c>
      <c r="C72" s="143"/>
      <c r="D72" s="141"/>
      <c r="E72" s="117">
        <f t="shared" si="4"/>
        <v>0</v>
      </c>
      <c r="F72" s="145"/>
    </row>
    <row r="73" spans="2:6" hidden="1" x14ac:dyDescent="0.25">
      <c r="B73" s="116" t="str">
        <f>'Module Summary'!B73</f>
        <v>Other Expanded Module 23</v>
      </c>
      <c r="C73" s="143"/>
      <c r="D73" s="141"/>
      <c r="E73" s="117">
        <f t="shared" si="4"/>
        <v>0</v>
      </c>
      <c r="F73" s="145"/>
    </row>
    <row r="74" spans="2:6" hidden="1" x14ac:dyDescent="0.25">
      <c r="B74" s="116" t="str">
        <f>'Module Summary'!B74</f>
        <v>Other Expanded Module 24</v>
      </c>
      <c r="C74" s="143"/>
      <c r="D74" s="141"/>
      <c r="E74" s="117">
        <f t="shared" si="4"/>
        <v>0</v>
      </c>
      <c r="F74" s="145"/>
    </row>
    <row r="75" spans="2:6" hidden="1" x14ac:dyDescent="0.25">
      <c r="B75" s="116" t="str">
        <f>'Module Summary'!B75</f>
        <v>Other Expanded Module 25</v>
      </c>
      <c r="C75" s="143"/>
      <c r="D75" s="141"/>
      <c r="E75" s="117">
        <f t="shared" si="4"/>
        <v>0</v>
      </c>
      <c r="F75" s="145"/>
    </row>
    <row r="76" spans="2:6" hidden="1" x14ac:dyDescent="0.25">
      <c r="B76" s="116" t="str">
        <f>'Module Summary'!B76</f>
        <v>Other Expanded Module 26</v>
      </c>
      <c r="C76" s="143"/>
      <c r="D76" s="141"/>
      <c r="E76" s="117">
        <f t="shared" si="4"/>
        <v>0</v>
      </c>
      <c r="F76" s="145"/>
    </row>
    <row r="77" spans="2:6" hidden="1" x14ac:dyDescent="0.25">
      <c r="B77" s="116" t="str">
        <f>'Module Summary'!B77</f>
        <v>Other Expanded Module 27</v>
      </c>
      <c r="C77" s="143"/>
      <c r="D77" s="141"/>
      <c r="E77" s="117">
        <f t="shared" si="4"/>
        <v>0</v>
      </c>
      <c r="F77" s="145"/>
    </row>
    <row r="78" spans="2:6" hidden="1" x14ac:dyDescent="0.25">
      <c r="B78" s="116" t="str">
        <f>'Module Summary'!B78</f>
        <v>Other Expanded Module 28</v>
      </c>
      <c r="C78" s="143"/>
      <c r="D78" s="141"/>
      <c r="E78" s="117">
        <f t="shared" si="4"/>
        <v>0</v>
      </c>
      <c r="F78" s="145"/>
    </row>
    <row r="79" spans="2:6" hidden="1" x14ac:dyDescent="0.25">
      <c r="B79" s="116" t="str">
        <f>'Module Summary'!B79</f>
        <v>Other Expanded Module 29</v>
      </c>
      <c r="C79" s="143"/>
      <c r="D79" s="141"/>
      <c r="E79" s="117">
        <f t="shared" si="4"/>
        <v>0</v>
      </c>
      <c r="F79" s="145"/>
    </row>
    <row r="80" spans="2:6" hidden="1" x14ac:dyDescent="0.25">
      <c r="B80" s="116" t="str">
        <f>'Module Summary'!B80</f>
        <v>Other Expanded Module 30</v>
      </c>
      <c r="C80" s="143"/>
      <c r="D80" s="141"/>
      <c r="E80" s="117">
        <f t="shared" si="4"/>
        <v>0</v>
      </c>
      <c r="F80" s="145"/>
    </row>
    <row r="81" spans="2:6" hidden="1" x14ac:dyDescent="0.25">
      <c r="B81" s="116" t="str">
        <f>'Module Summary'!B81</f>
        <v>Other Expanded Module 31</v>
      </c>
      <c r="C81" s="143"/>
      <c r="D81" s="141"/>
      <c r="E81" s="117">
        <f t="shared" si="4"/>
        <v>0</v>
      </c>
      <c r="F81" s="145"/>
    </row>
    <row r="82" spans="2:6" hidden="1" x14ac:dyDescent="0.25">
      <c r="B82" s="116" t="str">
        <f>'Module Summary'!B82</f>
        <v>Other Expanded Module 32</v>
      </c>
      <c r="C82" s="143"/>
      <c r="D82" s="141"/>
      <c r="E82" s="117">
        <f t="shared" si="4"/>
        <v>0</v>
      </c>
      <c r="F82" s="145"/>
    </row>
    <row r="83" spans="2:6" hidden="1" x14ac:dyDescent="0.25">
      <c r="B83" s="116" t="str">
        <f>'Module Summary'!B83</f>
        <v>Other Expanded Module 33</v>
      </c>
      <c r="C83" s="143"/>
      <c r="D83" s="141"/>
      <c r="E83" s="117">
        <f t="shared" si="4"/>
        <v>0</v>
      </c>
      <c r="F83" s="145"/>
    </row>
    <row r="84" spans="2:6" hidden="1" x14ac:dyDescent="0.25">
      <c r="B84" s="116" t="str">
        <f>'Module Summary'!B84</f>
        <v>Other Expanded Module 34</v>
      </c>
      <c r="C84" s="143"/>
      <c r="D84" s="141"/>
      <c r="E84" s="117">
        <f t="shared" ref="E84:E89" si="5">IF(ISNUMBER(C84*D84),C84*D84,"N/A")</f>
        <v>0</v>
      </c>
      <c r="F84" s="145"/>
    </row>
    <row r="85" spans="2:6" hidden="1" x14ac:dyDescent="0.25">
      <c r="B85" s="116" t="str">
        <f>'Module Summary'!B85</f>
        <v>Other Expanded Module 35</v>
      </c>
      <c r="C85" s="143"/>
      <c r="D85" s="141"/>
      <c r="E85" s="117">
        <f t="shared" si="5"/>
        <v>0</v>
      </c>
      <c r="F85" s="145"/>
    </row>
    <row r="86" spans="2:6" hidden="1" x14ac:dyDescent="0.25">
      <c r="B86" s="116" t="str">
        <f>'Module Summary'!B86</f>
        <v>Other Expanded Module 36</v>
      </c>
      <c r="C86" s="143"/>
      <c r="D86" s="141"/>
      <c r="E86" s="117">
        <f t="shared" si="5"/>
        <v>0</v>
      </c>
      <c r="F86" s="145"/>
    </row>
    <row r="87" spans="2:6" hidden="1" x14ac:dyDescent="0.25">
      <c r="B87" s="116" t="str">
        <f>'Module Summary'!B87</f>
        <v>Other Expanded Module 37</v>
      </c>
      <c r="C87" s="143"/>
      <c r="D87" s="141"/>
      <c r="E87" s="117">
        <f t="shared" si="5"/>
        <v>0</v>
      </c>
      <c r="F87" s="145"/>
    </row>
    <row r="88" spans="2:6" hidden="1" x14ac:dyDescent="0.25">
      <c r="B88" s="116" t="str">
        <f>'Module Summary'!B88</f>
        <v>Other Expanded Module 38</v>
      </c>
      <c r="C88" s="143"/>
      <c r="D88" s="141"/>
      <c r="E88" s="117">
        <f t="shared" si="5"/>
        <v>0</v>
      </c>
      <c r="F88" s="145"/>
    </row>
    <row r="89" spans="2:6" hidden="1" x14ac:dyDescent="0.25">
      <c r="B89" s="116" t="str">
        <f>'Module Summary'!B89</f>
        <v>Other Expanded Module 39</v>
      </c>
      <c r="C89" s="143"/>
      <c r="D89" s="141"/>
      <c r="E89" s="117">
        <f t="shared" si="5"/>
        <v>0</v>
      </c>
      <c r="F89" s="145"/>
    </row>
    <row r="90" spans="2:6" hidden="1" x14ac:dyDescent="0.25">
      <c r="B90" s="44" t="str">
        <f>'Module Summary'!B90</f>
        <v>Subtotal - Expanded Modules</v>
      </c>
      <c r="C90" s="48">
        <f ca="1">SUM(C50:OFFSET(C90,-1,0))</f>
        <v>0</v>
      </c>
      <c r="D90" s="54" t="s">
        <v>35</v>
      </c>
      <c r="E90" s="62">
        <f ca="1">SUM(E50:OFFSET(E90,-1,0))</f>
        <v>0</v>
      </c>
      <c r="F90" s="43"/>
    </row>
    <row r="91" spans="2:6" s="1" customFormat="1" ht="15.75" thickBot="1" x14ac:dyDescent="0.3">
      <c r="B91" s="45" t="str">
        <f>'Module Summary'!B91</f>
        <v>Grand Total</v>
      </c>
      <c r="C91" s="49">
        <f ca="1">SUM(C48,C90)</f>
        <v>0</v>
      </c>
      <c r="D91" s="63" t="s">
        <v>35</v>
      </c>
      <c r="E91" s="64">
        <f ca="1">SUM(E48,E90)</f>
        <v>0</v>
      </c>
      <c r="F91" s="46"/>
    </row>
    <row r="92" spans="2:6" x14ac:dyDescent="0.25"/>
    <row r="93" spans="2:6" x14ac:dyDescent="0.25"/>
    <row r="94" spans="2:6" x14ac:dyDescent="0.25"/>
    <row r="95" spans="2:6" x14ac:dyDescent="0.25"/>
    <row r="96" spans="2: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sheetData>
  <sheetProtection algorithmName="SHA-512" hashValue="1UWI034qfl0n5Nm0ZxXdB13IPFoJuw5nTHHXneWhBshZQf2HmHaQLiEvS98OFMNT4XVWV0Qe9Kthax3Dqk94Cw==" saltValue="BnxMsDWfqUtfI9ZSEooi5w==" spinCount="100000" sheet="1" formatRows="0"/>
  <mergeCells count="4">
    <mergeCell ref="B2:F2"/>
    <mergeCell ref="B5:F5"/>
    <mergeCell ref="B49:F49"/>
    <mergeCell ref="C3:F3"/>
  </mergeCells>
  <dataValidations count="1">
    <dataValidation type="decimal" operator="greaterThanOrEqual" allowBlank="1" showErrorMessage="1" errorTitle="Invalid Entry" error="Please enter numeric values only and type any text in the comments column." sqref="C6:D47 C50:D89">
      <formula1>0</formula1>
    </dataValidation>
  </dataValidations>
  <printOptions horizontalCentered="1"/>
  <pageMargins left="0.7" right="0.7" top="0.75" bottom="0.75" header="0.3" footer="0.3"/>
  <pageSetup scale="87" fitToHeight="0" orientation="landscape" r:id="rId1"/>
  <headerFooter>
    <oddHeader>&amp;C&amp;"-,Bold"&amp;F&amp;"-,Italic"
&amp;A</oddHeader>
  </headerFooter>
  <extLst>
    <ext xmlns:x14="http://schemas.microsoft.com/office/spreadsheetml/2009/9/main" uri="{78C0D931-6437-407d-A8EE-F0AAD7539E65}">
      <x14:conditionalFormattings>
        <x14:conditionalFormatting xmlns:xm="http://schemas.microsoft.com/office/excel/2006/main">
          <x14:cfRule type="expression" priority="442" id="{887F72AF-78D0-48F6-BC7E-38C0035222C2}">
            <xm:f>'Vendor Checklist'!$D$45='Vendor Checklist'!$AA$1</xm:f>
            <x14:dxf>
              <font>
                <b/>
                <i val="0"/>
                <color theme="0"/>
              </font>
              <fill>
                <patternFill>
                  <bgColor theme="1"/>
                </patternFill>
              </fill>
            </x14:dxf>
          </x14:cfRule>
          <xm:sqref>C6:D33 C50:D89</xm:sqref>
        </x14:conditionalFormatting>
        <x14:conditionalFormatting xmlns:xm="http://schemas.microsoft.com/office/excel/2006/main">
          <x14:cfRule type="expression" priority="444" id="{FE394EA9-EC04-4F8C-A36C-6CCAFB4DE9B8}">
            <xm:f>'Vendor Checklist'!$D$45='Vendor Checklist'!$AA$1</xm:f>
            <x14:dxf>
              <fill>
                <patternFill>
                  <bgColor rgb="FFFFFF00"/>
                </patternFill>
              </fill>
            </x14:dxf>
          </x14:cfRule>
          <xm:sqref>F6:F47 F50:F89</xm:sqref>
        </x14:conditionalFormatting>
        <x14:conditionalFormatting xmlns:xm="http://schemas.microsoft.com/office/excel/2006/main">
          <x14:cfRule type="expression" priority="446" id="{903EA378-2981-4B8C-BE4C-58044FABC235}">
            <xm:f>'Vendor Checklist'!$D$45='Vendor Checklist'!$AA$1</xm:f>
            <x14:dxf>
              <font>
                <color theme="0"/>
              </font>
            </x14:dxf>
          </x14:cfRule>
          <xm:sqref>C3:F3</xm:sqref>
        </x14:conditionalFormatting>
        <x14:conditionalFormatting xmlns:xm="http://schemas.microsoft.com/office/excel/2006/main">
          <x14:cfRule type="expression" priority="1" id="{BBC4FC11-1BA8-41A5-8198-7E481103C705}">
            <xm:f>'Vendor Checklist'!$D$45='Vendor Checklist'!$AA$1</xm:f>
            <x14:dxf>
              <fill>
                <patternFill>
                  <bgColor rgb="FFFFFF00"/>
                </patternFill>
              </fill>
            </x14:dxf>
          </x14:cfRule>
          <xm:sqref>C34:D47</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E58E1A"/>
  </sheetPr>
  <dimension ref="A1:G212"/>
  <sheetViews>
    <sheetView showGridLines="0" zoomScaleNormal="100" workbookViewId="0">
      <selection activeCell="B4" sqref="B4"/>
    </sheetView>
  </sheetViews>
  <sheetFormatPr defaultColWidth="0" defaultRowHeight="15" zeroHeight="1" x14ac:dyDescent="0.25"/>
  <cols>
    <col min="1" max="1" width="3.7109375" customWidth="1"/>
    <col min="2" max="2" width="48.140625" bestFit="1" customWidth="1"/>
    <col min="3" max="5" width="12.7109375" customWidth="1"/>
    <col min="6" max="6" width="53.7109375" customWidth="1"/>
    <col min="7" max="7" width="3.7109375" customWidth="1"/>
    <col min="8" max="16384" width="9.140625" hidden="1"/>
  </cols>
  <sheetData>
    <row r="1" spans="2:6" ht="15.75" thickBot="1" x14ac:dyDescent="0.3"/>
    <row r="2" spans="2:6" s="1" customFormat="1" ht="20.100000000000001" customHeight="1" x14ac:dyDescent="0.25">
      <c r="B2" s="400" t="str">
        <f>'Vendor Checklist'!D6</f>
        <v>Vendor Name</v>
      </c>
      <c r="C2" s="401"/>
      <c r="D2" s="401"/>
      <c r="E2" s="402"/>
      <c r="F2" s="403"/>
    </row>
    <row r="3" spans="2:6" s="1" customFormat="1" ht="42" customHeight="1" x14ac:dyDescent="0.25">
      <c r="B3" s="102" t="s">
        <v>143</v>
      </c>
      <c r="C3" s="408" t="str">
        <f>"Please complete the Estimated Hours and Hourly Rate for " &amp; B3 &amp; ", indicating any additional info or 'No Bid' in the Comments column.  Additional proposed modules can be added in the 'Module Summary' Tab."</f>
        <v>Please complete the Estimated Hours and Hourly Rate for Train-the-Trainer Training, indicating any additional info or 'No Bid' in the Comments column.  Additional proposed modules can be added in the 'Module Summary' Tab.</v>
      </c>
      <c r="D3" s="409"/>
      <c r="E3" s="409"/>
      <c r="F3" s="410"/>
    </row>
    <row r="4" spans="2:6" s="1" customFormat="1" ht="30" customHeight="1" x14ac:dyDescent="0.25">
      <c r="B4" s="66" t="s">
        <v>31</v>
      </c>
      <c r="C4" s="8" t="str">
        <f>'Module Summary'!G4</f>
        <v>Estimated
Hours</v>
      </c>
      <c r="D4" s="8" t="str">
        <f>'Module Summary'!H4</f>
        <v>Hourly
Rate</v>
      </c>
      <c r="E4" s="65" t="str">
        <f>'Module Summary'!I4</f>
        <v>Extended
Cost</v>
      </c>
      <c r="F4" s="67" t="s">
        <v>13</v>
      </c>
    </row>
    <row r="5" spans="2:6" s="1" customFormat="1" ht="15" customHeight="1" x14ac:dyDescent="0.25">
      <c r="B5" s="404" t="str">
        <f>'Module Summary'!B5</f>
        <v>Core Modules</v>
      </c>
      <c r="C5" s="360"/>
      <c r="D5" s="360"/>
      <c r="E5" s="361"/>
      <c r="F5" s="405"/>
    </row>
    <row r="6" spans="2:6" x14ac:dyDescent="0.25">
      <c r="B6" s="118" t="str">
        <f>'Module Summary'!B6</f>
        <v>Accounts Payable</v>
      </c>
      <c r="C6" s="143"/>
      <c r="D6" s="141"/>
      <c r="E6" s="117">
        <f>IF(ISNUMBER(C6*D6),C6*D6,"N/A")</f>
        <v>0</v>
      </c>
      <c r="F6" s="146"/>
    </row>
    <row r="7" spans="2:6" x14ac:dyDescent="0.25">
      <c r="B7" s="118" t="str">
        <f>'Module Summary'!B7</f>
        <v>Accounts Receivable</v>
      </c>
      <c r="C7" s="143"/>
      <c r="D7" s="141"/>
      <c r="E7" s="117">
        <f t="shared" ref="E7:E47" si="0">IF(ISNUMBER(C7*D7),C7*D7,"N/A")</f>
        <v>0</v>
      </c>
      <c r="F7" s="146"/>
    </row>
    <row r="8" spans="2:6" x14ac:dyDescent="0.25">
      <c r="B8" s="118" t="str">
        <f>'Module Summary'!B8</f>
        <v>Bank Reconciliation</v>
      </c>
      <c r="C8" s="143"/>
      <c r="D8" s="143"/>
      <c r="E8" s="117">
        <f t="shared" si="0"/>
        <v>0</v>
      </c>
      <c r="F8" s="146"/>
    </row>
    <row r="9" spans="2:6" x14ac:dyDescent="0.25">
      <c r="B9" s="118" t="str">
        <f>'Module Summary'!B9</f>
        <v>Bid and Solicitation</v>
      </c>
      <c r="C9" s="143"/>
      <c r="D9" s="143"/>
      <c r="E9" s="117">
        <f t="shared" si="0"/>
        <v>0</v>
      </c>
      <c r="F9" s="146"/>
    </row>
    <row r="10" spans="2:6" x14ac:dyDescent="0.25">
      <c r="B10" s="118" t="str">
        <f>'Module Summary'!B10</f>
        <v>Budget</v>
      </c>
      <c r="C10" s="143"/>
      <c r="D10" s="143"/>
      <c r="E10" s="117">
        <f t="shared" si="0"/>
        <v>0</v>
      </c>
      <c r="F10" s="146"/>
    </row>
    <row r="11" spans="2:6" x14ac:dyDescent="0.25">
      <c r="B11" s="118" t="str">
        <f>'Module Summary'!B11</f>
        <v>Cash Management</v>
      </c>
      <c r="C11" s="143"/>
      <c r="D11" s="143"/>
      <c r="E11" s="117">
        <f t="shared" si="0"/>
        <v>0</v>
      </c>
      <c r="F11" s="146"/>
    </row>
    <row r="12" spans="2:6" x14ac:dyDescent="0.25">
      <c r="B12" s="118" t="str">
        <f>'Module Summary'!B12</f>
        <v>Cash Receipting</v>
      </c>
      <c r="C12" s="143"/>
      <c r="D12" s="143"/>
      <c r="E12" s="117">
        <f t="shared" si="0"/>
        <v>0</v>
      </c>
      <c r="F12" s="146"/>
    </row>
    <row r="13" spans="2:6" x14ac:dyDescent="0.25">
      <c r="B13" s="118" t="str">
        <f>'Module Summary'!B13</f>
        <v>Contract Management</v>
      </c>
      <c r="C13" s="143"/>
      <c r="D13" s="143"/>
      <c r="E13" s="117">
        <f t="shared" si="0"/>
        <v>0</v>
      </c>
      <c r="F13" s="146"/>
    </row>
    <row r="14" spans="2:6" x14ac:dyDescent="0.25">
      <c r="B14" s="118" t="str">
        <f>'Module Summary'!B14</f>
        <v>Fixed Assets</v>
      </c>
      <c r="C14" s="143"/>
      <c r="D14" s="143"/>
      <c r="E14" s="117">
        <f t="shared" si="0"/>
        <v>0</v>
      </c>
      <c r="F14" s="146"/>
    </row>
    <row r="15" spans="2:6" x14ac:dyDescent="0.25">
      <c r="B15" s="118" t="str">
        <f>'Module Summary'!B15</f>
        <v>General Ledger</v>
      </c>
      <c r="C15" s="143"/>
      <c r="D15" s="143"/>
      <c r="E15" s="117">
        <f t="shared" si="0"/>
        <v>0</v>
      </c>
      <c r="F15" s="146"/>
    </row>
    <row r="16" spans="2:6" x14ac:dyDescent="0.25">
      <c r="B16" s="118" t="str">
        <f>'Module Summary'!B16</f>
        <v>Projects &amp; Grants</v>
      </c>
      <c r="C16" s="143"/>
      <c r="D16" s="143"/>
      <c r="E16" s="117">
        <f t="shared" si="0"/>
        <v>0</v>
      </c>
      <c r="F16" s="146"/>
    </row>
    <row r="17" spans="2:6" x14ac:dyDescent="0.25">
      <c r="B17" s="118" t="str">
        <f>'Module Summary'!B17</f>
        <v>Purchasing</v>
      </c>
      <c r="C17" s="143"/>
      <c r="D17" s="143"/>
      <c r="E17" s="117">
        <f t="shared" si="0"/>
        <v>0</v>
      </c>
      <c r="F17" s="146"/>
    </row>
    <row r="18" spans="2:6" x14ac:dyDescent="0.25">
      <c r="B18" s="118" t="str">
        <f>'Module Summary'!B18</f>
        <v>Travel and Expense</v>
      </c>
      <c r="C18" s="143"/>
      <c r="D18" s="143"/>
      <c r="E18" s="117">
        <f t="shared" si="0"/>
        <v>0</v>
      </c>
      <c r="F18" s="146"/>
    </row>
    <row r="19" spans="2:6" x14ac:dyDescent="0.25">
      <c r="B19" s="118" t="str">
        <f>'Module Summary'!B19</f>
        <v>Vendor Management</v>
      </c>
      <c r="C19" s="143"/>
      <c r="D19" s="143"/>
      <c r="E19" s="117">
        <f t="shared" ref="E19" si="1">IF(ISNUMBER(C19*D19),C19*D19,"N/A")</f>
        <v>0</v>
      </c>
      <c r="F19" s="146"/>
    </row>
    <row r="20" spans="2:6" x14ac:dyDescent="0.25">
      <c r="B20" s="118" t="str">
        <f>'Module Summary'!B20</f>
        <v>Applicant Tracking</v>
      </c>
      <c r="C20" s="143"/>
      <c r="D20" s="143"/>
      <c r="E20" s="117">
        <f t="shared" si="0"/>
        <v>0</v>
      </c>
      <c r="F20" s="146"/>
    </row>
    <row r="21" spans="2:6" x14ac:dyDescent="0.25">
      <c r="B21" s="118" t="str">
        <f>'Module Summary'!B21</f>
        <v>Employee Benefits</v>
      </c>
      <c r="C21" s="143"/>
      <c r="D21" s="143"/>
      <c r="E21" s="117">
        <f t="shared" si="0"/>
        <v>0</v>
      </c>
      <c r="F21" s="146"/>
    </row>
    <row r="22" spans="2:6" x14ac:dyDescent="0.25">
      <c r="B22" s="118" t="str">
        <f>'Module Summary'!B22</f>
        <v>HR Core &amp; Position Control</v>
      </c>
      <c r="C22" s="143"/>
      <c r="D22" s="143"/>
      <c r="E22" s="117">
        <f t="shared" si="0"/>
        <v>0</v>
      </c>
      <c r="F22" s="146"/>
    </row>
    <row r="23" spans="2:6" hidden="1" x14ac:dyDescent="0.25">
      <c r="B23" s="118" t="str">
        <f>'Module Summary'!B23</f>
        <v>Manager &amp; Employee Self Service</v>
      </c>
      <c r="C23" s="143"/>
      <c r="D23" s="143"/>
      <c r="E23" s="117">
        <f t="shared" si="0"/>
        <v>0</v>
      </c>
      <c r="F23" s="146"/>
    </row>
    <row r="24" spans="2:6" hidden="1" x14ac:dyDescent="0.25">
      <c r="B24" s="118" t="str">
        <f>'Module Summary'!B24</f>
        <v>Onboarding</v>
      </c>
      <c r="C24" s="143"/>
      <c r="D24" s="143"/>
      <c r="E24" s="117">
        <f t="shared" si="0"/>
        <v>0</v>
      </c>
      <c r="F24" s="146"/>
    </row>
    <row r="25" spans="2:6" hidden="1" x14ac:dyDescent="0.25">
      <c r="B25" s="118" t="str">
        <f>'Module Summary'!B25</f>
        <v>Performance Management</v>
      </c>
      <c r="C25" s="143"/>
      <c r="D25" s="143"/>
      <c r="E25" s="117">
        <f t="shared" si="0"/>
        <v>0</v>
      </c>
      <c r="F25" s="146"/>
    </row>
    <row r="26" spans="2:6" x14ac:dyDescent="0.25">
      <c r="B26" s="118" t="str">
        <f>'Module Summary'!B26</f>
        <v>Learning and Training Management</v>
      </c>
      <c r="C26" s="143"/>
      <c r="D26" s="143"/>
      <c r="E26" s="117">
        <f t="shared" ref="E26:E37" si="2">IF(ISNUMBER(C26*D26),C26*D26,"N/A")</f>
        <v>0</v>
      </c>
      <c r="F26" s="146"/>
    </row>
    <row r="27" spans="2:6" x14ac:dyDescent="0.25">
      <c r="B27" s="118" t="str">
        <f>'Module Summary'!B27</f>
        <v>Manager &amp; Employee Self Service</v>
      </c>
      <c r="C27" s="143"/>
      <c r="D27" s="143"/>
      <c r="E27" s="117">
        <f t="shared" si="2"/>
        <v>0</v>
      </c>
      <c r="F27" s="146"/>
    </row>
    <row r="28" spans="2:6" x14ac:dyDescent="0.25">
      <c r="B28" s="118" t="str">
        <f>'Module Summary'!B28</f>
        <v>Onboarding</v>
      </c>
      <c r="C28" s="143"/>
      <c r="D28" s="141"/>
      <c r="E28" s="117">
        <f t="shared" si="2"/>
        <v>0</v>
      </c>
      <c r="F28" s="146"/>
    </row>
    <row r="29" spans="2:6" x14ac:dyDescent="0.25">
      <c r="B29" s="118" t="str">
        <f>'Module Summary'!B29</f>
        <v>Payroll</v>
      </c>
      <c r="C29" s="143"/>
      <c r="D29" s="141"/>
      <c r="E29" s="117">
        <f t="shared" si="2"/>
        <v>0</v>
      </c>
      <c r="F29" s="146"/>
    </row>
    <row r="30" spans="2:6" x14ac:dyDescent="0.25">
      <c r="B30" s="118" t="str">
        <f>'Module Summary'!B30</f>
        <v>Performance Management</v>
      </c>
      <c r="C30" s="143"/>
      <c r="D30" s="141"/>
      <c r="E30" s="117">
        <f t="shared" si="2"/>
        <v>0</v>
      </c>
      <c r="F30" s="146"/>
    </row>
    <row r="31" spans="2:6" x14ac:dyDescent="0.25">
      <c r="B31" s="118" t="str">
        <f>'Module Summary'!B31</f>
        <v>Recruiting</v>
      </c>
      <c r="C31" s="143"/>
      <c r="D31" s="141"/>
      <c r="E31" s="117">
        <f t="shared" si="2"/>
        <v>0</v>
      </c>
      <c r="F31" s="146"/>
    </row>
    <row r="32" spans="2:6" x14ac:dyDescent="0.25">
      <c r="B32" s="118" t="str">
        <f>'Module Summary'!B32</f>
        <v>Risk Management</v>
      </c>
      <c r="C32" s="143"/>
      <c r="D32" s="141"/>
      <c r="E32" s="117">
        <f t="shared" si="2"/>
        <v>0</v>
      </c>
      <c r="F32" s="146"/>
    </row>
    <row r="33" spans="2:6" x14ac:dyDescent="0.25">
      <c r="B33" s="118" t="str">
        <f>'Module Summary'!B33</f>
        <v>Time &amp; Attendance</v>
      </c>
      <c r="C33" s="143"/>
      <c r="D33" s="141"/>
      <c r="E33" s="117">
        <f t="shared" si="2"/>
        <v>0</v>
      </c>
      <c r="F33" s="146"/>
    </row>
    <row r="34" spans="2:6" x14ac:dyDescent="0.25">
      <c r="B34" s="294" t="str">
        <f>'Module Summary'!B34</f>
        <v>Other Core Module 1</v>
      </c>
      <c r="C34" s="146"/>
      <c r="D34" s="146"/>
      <c r="E34" s="117">
        <f t="shared" si="2"/>
        <v>0</v>
      </c>
      <c r="F34" s="146"/>
    </row>
    <row r="35" spans="2:6" x14ac:dyDescent="0.25">
      <c r="B35" s="294" t="str">
        <f>'Module Summary'!B35</f>
        <v>Other Core Module 2</v>
      </c>
      <c r="C35" s="146"/>
      <c r="D35" s="146"/>
      <c r="E35" s="117">
        <f t="shared" si="2"/>
        <v>0</v>
      </c>
      <c r="F35" s="146"/>
    </row>
    <row r="36" spans="2:6" x14ac:dyDescent="0.25">
      <c r="B36" s="294" t="str">
        <f>'Module Summary'!B36</f>
        <v>Other Core Module 3</v>
      </c>
      <c r="C36" s="146"/>
      <c r="D36" s="146"/>
      <c r="E36" s="117">
        <f t="shared" si="2"/>
        <v>0</v>
      </c>
      <c r="F36" s="146"/>
    </row>
    <row r="37" spans="2:6" x14ac:dyDescent="0.25">
      <c r="B37" s="294" t="str">
        <f>'Module Summary'!B37</f>
        <v>Other Core Module 4</v>
      </c>
      <c r="C37" s="146"/>
      <c r="D37" s="146"/>
      <c r="E37" s="117">
        <f t="shared" si="2"/>
        <v>0</v>
      </c>
      <c r="F37" s="146"/>
    </row>
    <row r="38" spans="2:6" x14ac:dyDescent="0.25">
      <c r="B38" s="294" t="str">
        <f>'Module Summary'!B38</f>
        <v>Other Core Module 5</v>
      </c>
      <c r="C38" s="146"/>
      <c r="D38" s="146"/>
      <c r="E38" s="117">
        <f t="shared" ref="E38:E41" si="3">IF(ISNUMBER(C38*D38),C38*D38,"N/A")</f>
        <v>0</v>
      </c>
      <c r="F38" s="146"/>
    </row>
    <row r="39" spans="2:6" x14ac:dyDescent="0.25">
      <c r="B39" s="294" t="str">
        <f>'Module Summary'!B39</f>
        <v>Other Core Module 6</v>
      </c>
      <c r="C39" s="146"/>
      <c r="D39" s="146"/>
      <c r="E39" s="117">
        <f t="shared" si="3"/>
        <v>0</v>
      </c>
      <c r="F39" s="146"/>
    </row>
    <row r="40" spans="2:6" x14ac:dyDescent="0.25">
      <c r="B40" s="294" t="str">
        <f>'Module Summary'!B40</f>
        <v>Other Core Module 7</v>
      </c>
      <c r="C40" s="146"/>
      <c r="D40" s="146"/>
      <c r="E40" s="117">
        <f t="shared" si="3"/>
        <v>0</v>
      </c>
      <c r="F40" s="146"/>
    </row>
    <row r="41" spans="2:6" x14ac:dyDescent="0.25">
      <c r="B41" s="294" t="str">
        <f>'Module Summary'!B41</f>
        <v>Other Core Module 8</v>
      </c>
      <c r="C41" s="146"/>
      <c r="D41" s="146"/>
      <c r="E41" s="117">
        <f t="shared" si="3"/>
        <v>0</v>
      </c>
      <c r="F41" s="146"/>
    </row>
    <row r="42" spans="2:6" x14ac:dyDescent="0.25">
      <c r="B42" s="294" t="str">
        <f>'Module Summary'!B42</f>
        <v>Other Core Module 9</v>
      </c>
      <c r="C42" s="146"/>
      <c r="D42" s="146"/>
      <c r="E42" s="117">
        <f t="shared" si="0"/>
        <v>0</v>
      </c>
      <c r="F42" s="146"/>
    </row>
    <row r="43" spans="2:6" x14ac:dyDescent="0.25">
      <c r="B43" s="294" t="str">
        <f>'Module Summary'!B43</f>
        <v>Other Core Module 10</v>
      </c>
      <c r="C43" s="146"/>
      <c r="D43" s="146"/>
      <c r="E43" s="117">
        <f t="shared" si="0"/>
        <v>0</v>
      </c>
      <c r="F43" s="146"/>
    </row>
    <row r="44" spans="2:6" x14ac:dyDescent="0.25">
      <c r="B44" s="294" t="str">
        <f>'Module Summary'!B44</f>
        <v>Other Core Module 11</v>
      </c>
      <c r="C44" s="146"/>
      <c r="D44" s="146"/>
      <c r="E44" s="117">
        <f t="shared" si="0"/>
        <v>0</v>
      </c>
      <c r="F44" s="146"/>
    </row>
    <row r="45" spans="2:6" x14ac:dyDescent="0.25">
      <c r="B45" s="294" t="str">
        <f>'Module Summary'!B45</f>
        <v>Other Core Module 12</v>
      </c>
      <c r="C45" s="146"/>
      <c r="D45" s="146"/>
      <c r="E45" s="117">
        <f t="shared" si="0"/>
        <v>0</v>
      </c>
      <c r="F45" s="146"/>
    </row>
    <row r="46" spans="2:6" x14ac:dyDescent="0.25">
      <c r="B46" s="294" t="str">
        <f>'Module Summary'!B46</f>
        <v>Other Core Module 13</v>
      </c>
      <c r="C46" s="146"/>
      <c r="D46" s="146"/>
      <c r="E46" s="117">
        <f t="shared" si="0"/>
        <v>0</v>
      </c>
      <c r="F46" s="146"/>
    </row>
    <row r="47" spans="2:6" x14ac:dyDescent="0.25">
      <c r="B47" s="294" t="str">
        <f>'Module Summary'!B47</f>
        <v>Other Core Module 14</v>
      </c>
      <c r="C47" s="146"/>
      <c r="D47" s="146"/>
      <c r="E47" s="117">
        <f t="shared" si="0"/>
        <v>0</v>
      </c>
      <c r="F47" s="146"/>
    </row>
    <row r="48" spans="2:6" x14ac:dyDescent="0.25">
      <c r="B48" s="68" t="str">
        <f>'Module Summary'!B48</f>
        <v>Subtotal - Core Modules</v>
      </c>
      <c r="C48" s="30">
        <f ca="1">SUM(C6:OFFSET(C48,-1,0))</f>
        <v>0</v>
      </c>
      <c r="D48" s="2" t="s">
        <v>35</v>
      </c>
      <c r="E48" s="61">
        <f ca="1">SUM(E6:OFFSET(E48,-1,0))</f>
        <v>0</v>
      </c>
      <c r="F48" s="69"/>
    </row>
    <row r="49" spans="2:6" hidden="1" x14ac:dyDescent="0.25">
      <c r="B49" s="406" t="str">
        <f>'Module Summary'!B49</f>
        <v>Expanded Modules</v>
      </c>
      <c r="C49" s="364"/>
      <c r="D49" s="364"/>
      <c r="E49" s="364"/>
      <c r="F49" s="407"/>
    </row>
    <row r="50" spans="2:6" hidden="1" x14ac:dyDescent="0.25">
      <c r="B50" s="118" t="str">
        <f>'Module Summary'!B50</f>
        <v>Applicant Tracking</v>
      </c>
      <c r="C50" s="143"/>
      <c r="D50" s="141"/>
      <c r="E50" s="117">
        <f t="shared" ref="E50:E83" si="4">IF(ISNUMBER(C50*D50),C50*D50,"N/A")</f>
        <v>0</v>
      </c>
      <c r="F50" s="146"/>
    </row>
    <row r="51" spans="2:6" hidden="1" x14ac:dyDescent="0.25">
      <c r="B51" s="118" t="str">
        <f>'Module Summary'!B51</f>
        <v>Other Expanded Module 1</v>
      </c>
      <c r="C51" s="143"/>
      <c r="D51" s="141"/>
      <c r="E51" s="117">
        <f t="shared" si="4"/>
        <v>0</v>
      </c>
      <c r="F51" s="146"/>
    </row>
    <row r="52" spans="2:6" hidden="1" x14ac:dyDescent="0.25">
      <c r="B52" s="118" t="str">
        <f>'Module Summary'!B52</f>
        <v>Other Expanded Module 2</v>
      </c>
      <c r="C52" s="143"/>
      <c r="D52" s="141"/>
      <c r="E52" s="117">
        <f t="shared" si="4"/>
        <v>0</v>
      </c>
      <c r="F52" s="146"/>
    </row>
    <row r="53" spans="2:6" hidden="1" x14ac:dyDescent="0.25">
      <c r="B53" s="118" t="str">
        <f>'Module Summary'!B53</f>
        <v>Other Expanded Module 3</v>
      </c>
      <c r="C53" s="143"/>
      <c r="D53" s="141"/>
      <c r="E53" s="117">
        <f t="shared" si="4"/>
        <v>0</v>
      </c>
      <c r="F53" s="146"/>
    </row>
    <row r="54" spans="2:6" hidden="1" x14ac:dyDescent="0.25">
      <c r="B54" s="118" t="str">
        <f>'Module Summary'!B54</f>
        <v>Other Expanded Module 4</v>
      </c>
      <c r="C54" s="143"/>
      <c r="D54" s="141"/>
      <c r="E54" s="117">
        <f t="shared" si="4"/>
        <v>0</v>
      </c>
      <c r="F54" s="146"/>
    </row>
    <row r="55" spans="2:6" hidden="1" x14ac:dyDescent="0.25">
      <c r="B55" s="118" t="str">
        <f>'Module Summary'!B55</f>
        <v>Other Expanded Module 5</v>
      </c>
      <c r="C55" s="143"/>
      <c r="D55" s="141"/>
      <c r="E55" s="117">
        <f t="shared" si="4"/>
        <v>0</v>
      </c>
      <c r="F55" s="146"/>
    </row>
    <row r="56" spans="2:6" hidden="1" x14ac:dyDescent="0.25">
      <c r="B56" s="118" t="str">
        <f>'Module Summary'!B56</f>
        <v>Other Expanded Module 6</v>
      </c>
      <c r="C56" s="143"/>
      <c r="D56" s="141"/>
      <c r="E56" s="117">
        <f t="shared" si="4"/>
        <v>0</v>
      </c>
      <c r="F56" s="146"/>
    </row>
    <row r="57" spans="2:6" hidden="1" x14ac:dyDescent="0.25">
      <c r="B57" s="118" t="str">
        <f>'Module Summary'!B57</f>
        <v>Other Expanded Module 7</v>
      </c>
      <c r="C57" s="143"/>
      <c r="D57" s="141"/>
      <c r="E57" s="117">
        <f t="shared" si="4"/>
        <v>0</v>
      </c>
      <c r="F57" s="146"/>
    </row>
    <row r="58" spans="2:6" hidden="1" x14ac:dyDescent="0.25">
      <c r="B58" s="118" t="str">
        <f>'Module Summary'!B58</f>
        <v>Other Expanded Module 8</v>
      </c>
      <c r="C58" s="143"/>
      <c r="D58" s="141"/>
      <c r="E58" s="117">
        <f t="shared" si="4"/>
        <v>0</v>
      </c>
      <c r="F58" s="146"/>
    </row>
    <row r="59" spans="2:6" hidden="1" x14ac:dyDescent="0.25">
      <c r="B59" s="118" t="str">
        <f>'Module Summary'!B59</f>
        <v>Other Expanded Module 9</v>
      </c>
      <c r="C59" s="143"/>
      <c r="D59" s="141"/>
      <c r="E59" s="117">
        <f t="shared" si="4"/>
        <v>0</v>
      </c>
      <c r="F59" s="146"/>
    </row>
    <row r="60" spans="2:6" hidden="1" x14ac:dyDescent="0.25">
      <c r="B60" s="118" t="str">
        <f>'Module Summary'!B60</f>
        <v>Other Expanded Module 10</v>
      </c>
      <c r="C60" s="143"/>
      <c r="D60" s="141"/>
      <c r="E60" s="117">
        <f t="shared" si="4"/>
        <v>0</v>
      </c>
      <c r="F60" s="146"/>
    </row>
    <row r="61" spans="2:6" hidden="1" x14ac:dyDescent="0.25">
      <c r="B61" s="118" t="str">
        <f>'Module Summary'!B61</f>
        <v>Other Expanded Module 11</v>
      </c>
      <c r="C61" s="143"/>
      <c r="D61" s="141"/>
      <c r="E61" s="117">
        <f t="shared" si="4"/>
        <v>0</v>
      </c>
      <c r="F61" s="146"/>
    </row>
    <row r="62" spans="2:6" hidden="1" x14ac:dyDescent="0.25">
      <c r="B62" s="118" t="str">
        <f>'Module Summary'!B62</f>
        <v>Other Expanded Module 12</v>
      </c>
      <c r="C62" s="143"/>
      <c r="D62" s="141"/>
      <c r="E62" s="117">
        <f t="shared" si="4"/>
        <v>0</v>
      </c>
      <c r="F62" s="146"/>
    </row>
    <row r="63" spans="2:6" hidden="1" x14ac:dyDescent="0.25">
      <c r="B63" s="118" t="str">
        <f>'Module Summary'!B63</f>
        <v>Other Expanded Module 13</v>
      </c>
      <c r="C63" s="143"/>
      <c r="D63" s="141"/>
      <c r="E63" s="117">
        <f t="shared" si="4"/>
        <v>0</v>
      </c>
      <c r="F63" s="146"/>
    </row>
    <row r="64" spans="2:6" hidden="1" x14ac:dyDescent="0.25">
      <c r="B64" s="118" t="str">
        <f>'Module Summary'!B64</f>
        <v>Other Expanded Module 14</v>
      </c>
      <c r="C64" s="143"/>
      <c r="D64" s="141"/>
      <c r="E64" s="117">
        <f t="shared" si="4"/>
        <v>0</v>
      </c>
      <c r="F64" s="146"/>
    </row>
    <row r="65" spans="2:6" hidden="1" x14ac:dyDescent="0.25">
      <c r="B65" s="118" t="str">
        <f>'Module Summary'!B65</f>
        <v>Other Expanded Module 15</v>
      </c>
      <c r="C65" s="143"/>
      <c r="D65" s="141"/>
      <c r="E65" s="117">
        <f t="shared" si="4"/>
        <v>0</v>
      </c>
      <c r="F65" s="146"/>
    </row>
    <row r="66" spans="2:6" hidden="1" x14ac:dyDescent="0.25">
      <c r="B66" s="118" t="str">
        <f>'Module Summary'!B66</f>
        <v>Other Expanded Module 16</v>
      </c>
      <c r="C66" s="143"/>
      <c r="D66" s="141"/>
      <c r="E66" s="117">
        <f t="shared" si="4"/>
        <v>0</v>
      </c>
      <c r="F66" s="146"/>
    </row>
    <row r="67" spans="2:6" hidden="1" x14ac:dyDescent="0.25">
      <c r="B67" s="118" t="str">
        <f>'Module Summary'!B67</f>
        <v>Other Expanded Module 17</v>
      </c>
      <c r="C67" s="143"/>
      <c r="D67" s="141"/>
      <c r="E67" s="117">
        <f t="shared" si="4"/>
        <v>0</v>
      </c>
      <c r="F67" s="146"/>
    </row>
    <row r="68" spans="2:6" hidden="1" x14ac:dyDescent="0.25">
      <c r="B68" s="118" t="str">
        <f>'Module Summary'!B68</f>
        <v>Other Expanded Module 18</v>
      </c>
      <c r="C68" s="143"/>
      <c r="D68" s="141"/>
      <c r="E68" s="117">
        <f t="shared" si="4"/>
        <v>0</v>
      </c>
      <c r="F68" s="146"/>
    </row>
    <row r="69" spans="2:6" hidden="1" x14ac:dyDescent="0.25">
      <c r="B69" s="118" t="str">
        <f>'Module Summary'!B69</f>
        <v>Other Expanded Module 19</v>
      </c>
      <c r="C69" s="143"/>
      <c r="D69" s="141"/>
      <c r="E69" s="117">
        <f t="shared" si="4"/>
        <v>0</v>
      </c>
      <c r="F69" s="146"/>
    </row>
    <row r="70" spans="2:6" hidden="1" x14ac:dyDescent="0.25">
      <c r="B70" s="118" t="str">
        <f>'Module Summary'!B70</f>
        <v>Other Expanded Module 20</v>
      </c>
      <c r="C70" s="143"/>
      <c r="D70" s="141"/>
      <c r="E70" s="117">
        <f t="shared" si="4"/>
        <v>0</v>
      </c>
      <c r="F70" s="146"/>
    </row>
    <row r="71" spans="2:6" hidden="1" x14ac:dyDescent="0.25">
      <c r="B71" s="118" t="str">
        <f>'Module Summary'!B71</f>
        <v>Other Expanded Module 21</v>
      </c>
      <c r="C71" s="143"/>
      <c r="D71" s="141"/>
      <c r="E71" s="117">
        <f t="shared" si="4"/>
        <v>0</v>
      </c>
      <c r="F71" s="146"/>
    </row>
    <row r="72" spans="2:6" hidden="1" x14ac:dyDescent="0.25">
      <c r="B72" s="118" t="str">
        <f>'Module Summary'!B72</f>
        <v>Other Expanded Module 22</v>
      </c>
      <c r="C72" s="143"/>
      <c r="D72" s="141"/>
      <c r="E72" s="117">
        <f t="shared" si="4"/>
        <v>0</v>
      </c>
      <c r="F72" s="146"/>
    </row>
    <row r="73" spans="2:6" hidden="1" x14ac:dyDescent="0.25">
      <c r="B73" s="118" t="str">
        <f>'Module Summary'!B73</f>
        <v>Other Expanded Module 23</v>
      </c>
      <c r="C73" s="143"/>
      <c r="D73" s="141"/>
      <c r="E73" s="117">
        <f t="shared" si="4"/>
        <v>0</v>
      </c>
      <c r="F73" s="146"/>
    </row>
    <row r="74" spans="2:6" hidden="1" x14ac:dyDescent="0.25">
      <c r="B74" s="118" t="str">
        <f>'Module Summary'!B74</f>
        <v>Other Expanded Module 24</v>
      </c>
      <c r="C74" s="143"/>
      <c r="D74" s="141"/>
      <c r="E74" s="117">
        <f t="shared" si="4"/>
        <v>0</v>
      </c>
      <c r="F74" s="146"/>
    </row>
    <row r="75" spans="2:6" hidden="1" x14ac:dyDescent="0.25">
      <c r="B75" s="118" t="str">
        <f>'Module Summary'!B75</f>
        <v>Other Expanded Module 25</v>
      </c>
      <c r="C75" s="143"/>
      <c r="D75" s="141"/>
      <c r="E75" s="117">
        <f t="shared" si="4"/>
        <v>0</v>
      </c>
      <c r="F75" s="146"/>
    </row>
    <row r="76" spans="2:6" hidden="1" x14ac:dyDescent="0.25">
      <c r="B76" s="118" t="str">
        <f>'Module Summary'!B76</f>
        <v>Other Expanded Module 26</v>
      </c>
      <c r="C76" s="143"/>
      <c r="D76" s="141"/>
      <c r="E76" s="117">
        <f t="shared" si="4"/>
        <v>0</v>
      </c>
      <c r="F76" s="146"/>
    </row>
    <row r="77" spans="2:6" hidden="1" x14ac:dyDescent="0.25">
      <c r="B77" s="118" t="str">
        <f>'Module Summary'!B77</f>
        <v>Other Expanded Module 27</v>
      </c>
      <c r="C77" s="143"/>
      <c r="D77" s="141"/>
      <c r="E77" s="117">
        <f t="shared" si="4"/>
        <v>0</v>
      </c>
      <c r="F77" s="146"/>
    </row>
    <row r="78" spans="2:6" hidden="1" x14ac:dyDescent="0.25">
      <c r="B78" s="118" t="str">
        <f>'Module Summary'!B78</f>
        <v>Other Expanded Module 28</v>
      </c>
      <c r="C78" s="143"/>
      <c r="D78" s="141"/>
      <c r="E78" s="117">
        <f t="shared" si="4"/>
        <v>0</v>
      </c>
      <c r="F78" s="146"/>
    </row>
    <row r="79" spans="2:6" hidden="1" x14ac:dyDescent="0.25">
      <c r="B79" s="118" t="str">
        <f>'Module Summary'!B79</f>
        <v>Other Expanded Module 29</v>
      </c>
      <c r="C79" s="143"/>
      <c r="D79" s="141"/>
      <c r="E79" s="117">
        <f t="shared" si="4"/>
        <v>0</v>
      </c>
      <c r="F79" s="146"/>
    </row>
    <row r="80" spans="2:6" hidden="1" x14ac:dyDescent="0.25">
      <c r="B80" s="118" t="str">
        <f>'Module Summary'!B80</f>
        <v>Other Expanded Module 30</v>
      </c>
      <c r="C80" s="143"/>
      <c r="D80" s="141"/>
      <c r="E80" s="117">
        <f t="shared" si="4"/>
        <v>0</v>
      </c>
      <c r="F80" s="146"/>
    </row>
    <row r="81" spans="2:6" hidden="1" x14ac:dyDescent="0.25">
      <c r="B81" s="118" t="str">
        <f>'Module Summary'!B81</f>
        <v>Other Expanded Module 31</v>
      </c>
      <c r="C81" s="143"/>
      <c r="D81" s="141"/>
      <c r="E81" s="117">
        <f t="shared" si="4"/>
        <v>0</v>
      </c>
      <c r="F81" s="146"/>
    </row>
    <row r="82" spans="2:6" hidden="1" x14ac:dyDescent="0.25">
      <c r="B82" s="118" t="str">
        <f>'Module Summary'!B82</f>
        <v>Other Expanded Module 32</v>
      </c>
      <c r="C82" s="143"/>
      <c r="D82" s="141"/>
      <c r="E82" s="117">
        <f t="shared" si="4"/>
        <v>0</v>
      </c>
      <c r="F82" s="146"/>
    </row>
    <row r="83" spans="2:6" hidden="1" x14ac:dyDescent="0.25">
      <c r="B83" s="118" t="str">
        <f>'Module Summary'!B83</f>
        <v>Other Expanded Module 33</v>
      </c>
      <c r="C83" s="143"/>
      <c r="D83" s="141"/>
      <c r="E83" s="117">
        <f t="shared" si="4"/>
        <v>0</v>
      </c>
      <c r="F83" s="146"/>
    </row>
    <row r="84" spans="2:6" hidden="1" x14ac:dyDescent="0.25">
      <c r="B84" s="118" t="str">
        <f>'Module Summary'!B84</f>
        <v>Other Expanded Module 34</v>
      </c>
      <c r="C84" s="143"/>
      <c r="D84" s="141"/>
      <c r="E84" s="117">
        <f t="shared" ref="E84:E89" si="5">IF(ISNUMBER(C84*D84),C84*D84,"N/A")</f>
        <v>0</v>
      </c>
      <c r="F84" s="146"/>
    </row>
    <row r="85" spans="2:6" hidden="1" x14ac:dyDescent="0.25">
      <c r="B85" s="118" t="str">
        <f>'Module Summary'!B85</f>
        <v>Other Expanded Module 35</v>
      </c>
      <c r="C85" s="143"/>
      <c r="D85" s="141"/>
      <c r="E85" s="117">
        <f t="shared" si="5"/>
        <v>0</v>
      </c>
      <c r="F85" s="146"/>
    </row>
    <row r="86" spans="2:6" hidden="1" x14ac:dyDescent="0.25">
      <c r="B86" s="118" t="str">
        <f>'Module Summary'!B86</f>
        <v>Other Expanded Module 36</v>
      </c>
      <c r="C86" s="143"/>
      <c r="D86" s="141"/>
      <c r="E86" s="117">
        <f t="shared" si="5"/>
        <v>0</v>
      </c>
      <c r="F86" s="146"/>
    </row>
    <row r="87" spans="2:6" hidden="1" x14ac:dyDescent="0.25">
      <c r="B87" s="118" t="str">
        <f>'Module Summary'!B87</f>
        <v>Other Expanded Module 37</v>
      </c>
      <c r="C87" s="143"/>
      <c r="D87" s="141"/>
      <c r="E87" s="117">
        <f t="shared" si="5"/>
        <v>0</v>
      </c>
      <c r="F87" s="146"/>
    </row>
    <row r="88" spans="2:6" hidden="1" x14ac:dyDescent="0.25">
      <c r="B88" s="118" t="str">
        <f>'Module Summary'!B88</f>
        <v>Other Expanded Module 38</v>
      </c>
      <c r="C88" s="143"/>
      <c r="D88" s="141"/>
      <c r="E88" s="117">
        <f t="shared" si="5"/>
        <v>0</v>
      </c>
      <c r="F88" s="146"/>
    </row>
    <row r="89" spans="2:6" hidden="1" x14ac:dyDescent="0.25">
      <c r="B89" s="118" t="str">
        <f>'Module Summary'!B89</f>
        <v>Other Expanded Module 39</v>
      </c>
      <c r="C89" s="143"/>
      <c r="D89" s="141"/>
      <c r="E89" s="117">
        <f t="shared" si="5"/>
        <v>0</v>
      </c>
      <c r="F89" s="146"/>
    </row>
    <row r="90" spans="2:6" hidden="1" x14ac:dyDescent="0.25">
      <c r="B90" s="71" t="str">
        <f>'Module Summary'!B90</f>
        <v>Subtotal - Expanded Modules</v>
      </c>
      <c r="C90" s="48">
        <f ca="1">SUM(C50:OFFSET(C90,-1,0))</f>
        <v>0</v>
      </c>
      <c r="D90" s="54" t="s">
        <v>35</v>
      </c>
      <c r="E90" s="62">
        <f ca="1">SUM(E50:OFFSET(E90,-1,0))</f>
        <v>0</v>
      </c>
      <c r="F90" s="70"/>
    </row>
    <row r="91" spans="2:6" s="1" customFormat="1" ht="15.75" thickBot="1" x14ac:dyDescent="0.3">
      <c r="B91" s="72" t="str">
        <f>'Module Summary'!B91</f>
        <v>Grand Total</v>
      </c>
      <c r="C91" s="73">
        <f ca="1">SUM(C48,C90)</f>
        <v>0</v>
      </c>
      <c r="D91" s="74" t="s">
        <v>35</v>
      </c>
      <c r="E91" s="75">
        <f ca="1">SUM(E48,E90)</f>
        <v>0</v>
      </c>
      <c r="F91" s="76"/>
    </row>
    <row r="92" spans="2:6" x14ac:dyDescent="0.25"/>
    <row r="93" spans="2:6" x14ac:dyDescent="0.25"/>
    <row r="94" spans="2:6" x14ac:dyDescent="0.25"/>
    <row r="95" spans="2:6" x14ac:dyDescent="0.25"/>
    <row r="96" spans="2: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sheetData>
  <sheetProtection algorithmName="SHA-512" hashValue="2SidSHNTFIG1gwaIYVFqm9tAmTVzen+KXTEC6F22Egm8mmvU0zSOqmc6Gnl8FAdQhVyjZ44XVaj+pdH1H+PAxw==" saltValue="GIscfC5yzz+abVqFfF7grw==" spinCount="100000" sheet="1" formatRows="0"/>
  <mergeCells count="4">
    <mergeCell ref="B2:F2"/>
    <mergeCell ref="B5:F5"/>
    <mergeCell ref="B49:F49"/>
    <mergeCell ref="C3:F3"/>
  </mergeCells>
  <dataValidations count="1">
    <dataValidation type="decimal" operator="greaterThanOrEqual" allowBlank="1" showErrorMessage="1" errorTitle="Invalid Entry" error="Please enter numeric values only and type any text in the comments column." sqref="C6:D47 C50:D89">
      <formula1>0</formula1>
    </dataValidation>
  </dataValidations>
  <printOptions horizontalCentered="1"/>
  <pageMargins left="0.7" right="0.7" top="0.75" bottom="0.75" header="0.3" footer="0.3"/>
  <pageSetup scale="45" fitToHeight="0" orientation="landscape" r:id="rId1"/>
  <headerFooter>
    <oddHeader>&amp;C&amp;"-,Bold"&amp;F&amp;"-,Italic"
&amp;A</oddHeader>
  </headerFooter>
  <extLst>
    <ext xmlns:x14="http://schemas.microsoft.com/office/spreadsheetml/2009/9/main" uri="{78C0D931-6437-407d-A8EE-F0AAD7539E65}">
      <x14:conditionalFormattings>
        <x14:conditionalFormatting xmlns:xm="http://schemas.microsoft.com/office/excel/2006/main">
          <x14:cfRule type="expression" priority="447" id="{2659E861-8C1D-4C04-B470-87AD91FF17EE}">
            <xm:f>'Vendor Checklist'!$D$45='Vendor Checklist'!$AA$1</xm:f>
            <x14:dxf>
              <font>
                <b/>
                <i val="0"/>
                <color theme="0"/>
              </font>
              <fill>
                <patternFill>
                  <bgColor theme="1"/>
                </patternFill>
              </fill>
            </x14:dxf>
          </x14:cfRule>
          <xm:sqref>C6:D33 C50:D89</xm:sqref>
        </x14:conditionalFormatting>
        <x14:conditionalFormatting xmlns:xm="http://schemas.microsoft.com/office/excel/2006/main">
          <x14:cfRule type="expression" priority="449" id="{7E74402E-BEC9-41B3-9402-D7773C6EA257}">
            <xm:f>'Vendor Checklist'!$D$45='Vendor Checklist'!$AA$1</xm:f>
            <x14:dxf>
              <fill>
                <patternFill>
                  <bgColor rgb="FFFFFF00"/>
                </patternFill>
              </fill>
            </x14:dxf>
          </x14:cfRule>
          <xm:sqref>F6:F47 F50:F89</xm:sqref>
        </x14:conditionalFormatting>
        <x14:conditionalFormatting xmlns:xm="http://schemas.microsoft.com/office/excel/2006/main">
          <x14:cfRule type="expression" priority="451" id="{3BE716B5-0F5A-43DB-BF28-617E60514D4F}">
            <xm:f>'Vendor Checklist'!$D$45='Vendor Checklist'!$AA$1</xm:f>
            <x14:dxf>
              <font>
                <color theme="0"/>
              </font>
            </x14:dxf>
          </x14:cfRule>
          <xm:sqref>C3:F3</xm:sqref>
        </x14:conditionalFormatting>
        <x14:conditionalFormatting xmlns:xm="http://schemas.microsoft.com/office/excel/2006/main">
          <x14:cfRule type="expression" priority="1" id="{B04B09D8-6549-498E-9A48-F28248191EBD}">
            <xm:f>'Vendor Checklist'!$D$45='Vendor Checklist'!$AA$1</xm:f>
            <x14:dxf>
              <fill>
                <patternFill>
                  <bgColor rgb="FFFFFF00"/>
                </patternFill>
              </fill>
            </x14:dxf>
          </x14:cfRule>
          <xm:sqref>C34:D47</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C4E769915D1A469BBBC04787828958" ma:contentTypeVersion="9" ma:contentTypeDescription="Create a new document." ma:contentTypeScope="" ma:versionID="48df88a9f8ac5b2a48d591d5a0328cac">
  <xsd:schema xmlns:xsd="http://www.w3.org/2001/XMLSchema" xmlns:xs="http://www.w3.org/2001/XMLSchema" xmlns:p="http://schemas.microsoft.com/office/2006/metadata/properties" xmlns:ns2="a1107b65-c45d-4ee7-8ece-77fdad98e799" xmlns:ns3="29259311-e4b2-4a6d-9c78-610e4363bf74" targetNamespace="http://schemas.microsoft.com/office/2006/metadata/properties" ma:root="true" ma:fieldsID="3a6034e69981dff41a128579dc9b70ff" ns2:_="" ns3:_="">
    <xsd:import namespace="a1107b65-c45d-4ee7-8ece-77fdad98e799"/>
    <xsd:import namespace="29259311-e4b2-4a6d-9c78-610e4363bf7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107b65-c45d-4ee7-8ece-77fdad98e79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29259311-e4b2-4a6d-9c78-610e4363bf7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a1107b65-c45d-4ee7-8ece-77fdad98e799">3AWEF3UU724X-963555677-323</_dlc_DocId>
    <_dlc_DocIdUrl xmlns="a1107b65-c45d-4ee7-8ece-77fdad98e799">
      <Url>https://plantemoran.sharepoint.com/sites/8083592/_layouts/15/DocIdRedir.aspx?ID=3AWEF3UU724X-963555677-323</Url>
      <Description>3AWEF3UU724X-963555677-323</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20B638C-5FE8-4F22-8133-344AA8D723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107b65-c45d-4ee7-8ece-77fdad98e799"/>
    <ds:schemaRef ds:uri="29259311-e4b2-4a6d-9c78-610e4363bf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CCAB33-5F17-4688-B5A3-1C4688C98274}">
  <ds:schemaRefs>
    <ds:schemaRef ds:uri="http://schemas.microsoft.com/office/2006/metadata/properties"/>
    <ds:schemaRef ds:uri="http://purl.org/dc/elements/1.1/"/>
    <ds:schemaRef ds:uri="http://schemas.openxmlformats.org/package/2006/metadata/core-properties"/>
    <ds:schemaRef ds:uri="http://purl.org/dc/terms/"/>
    <ds:schemaRef ds:uri="a1107b65-c45d-4ee7-8ece-77fdad98e799"/>
    <ds:schemaRef ds:uri="http://schemas.microsoft.com/office/2006/documentManagement/types"/>
    <ds:schemaRef ds:uri="http://schemas.microsoft.com/office/infopath/2007/PartnerControls"/>
    <ds:schemaRef ds:uri="29259311-e4b2-4a6d-9c78-610e4363bf74"/>
    <ds:schemaRef ds:uri="http://www.w3.org/XML/1998/namespace"/>
    <ds:schemaRef ds:uri="http://purl.org/dc/dcmitype/"/>
  </ds:schemaRefs>
</ds:datastoreItem>
</file>

<file path=customXml/itemProps3.xml><?xml version="1.0" encoding="utf-8"?>
<ds:datastoreItem xmlns:ds="http://schemas.openxmlformats.org/officeDocument/2006/customXml" ds:itemID="{ACCD009D-9933-470C-812C-15DC1B121A8A}">
  <ds:schemaRefs>
    <ds:schemaRef ds:uri="http://schemas.microsoft.com/sharepoint/events"/>
  </ds:schemaRefs>
</ds:datastoreItem>
</file>

<file path=customXml/itemProps4.xml><?xml version="1.0" encoding="utf-8"?>
<ds:datastoreItem xmlns:ds="http://schemas.openxmlformats.org/officeDocument/2006/customXml" ds:itemID="{01598F5C-FEE0-4860-AB82-9F62EA40B5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25</vt:i4>
      </vt:variant>
    </vt:vector>
  </HeadingPairs>
  <TitlesOfParts>
    <vt:vector size="42" baseType="lpstr">
      <vt:lpstr>Vendor Checklist</vt:lpstr>
      <vt:lpstr>Proposal Summary</vt:lpstr>
      <vt:lpstr>Module Summary</vt:lpstr>
      <vt:lpstr>Module Information</vt:lpstr>
      <vt:lpstr>Application Software</vt:lpstr>
      <vt:lpstr>Other Software</vt:lpstr>
      <vt:lpstr>Hardware</vt:lpstr>
      <vt:lpstr>Implementation Services</vt:lpstr>
      <vt:lpstr>Train-the-Trainer Training</vt:lpstr>
      <vt:lpstr>Optional End-User Training</vt:lpstr>
      <vt:lpstr>Data Conversion Services</vt:lpstr>
      <vt:lpstr>Interfaces</vt:lpstr>
      <vt:lpstr>Modifications</vt:lpstr>
      <vt:lpstr>Other Implementation Services</vt:lpstr>
      <vt:lpstr>Managed Services</vt:lpstr>
      <vt:lpstr>Vendor Resources Staffing</vt:lpstr>
      <vt:lpstr>County Resources Staffing</vt:lpstr>
      <vt:lpstr>'Application Software'!Print_Area</vt:lpstr>
      <vt:lpstr>'Data Conversion Services'!Print_Area</vt:lpstr>
      <vt:lpstr>Hardware!Print_Area</vt:lpstr>
      <vt:lpstr>'Implementation Services'!Print_Area</vt:lpstr>
      <vt:lpstr>Interfaces!Print_Area</vt:lpstr>
      <vt:lpstr>Modifications!Print_Area</vt:lpstr>
      <vt:lpstr>'Module Information'!Print_Area</vt:lpstr>
      <vt:lpstr>'Module Summary'!Print_Area</vt:lpstr>
      <vt:lpstr>'Optional End-User Training'!Print_Area</vt:lpstr>
      <vt:lpstr>'Other Implementation Services'!Print_Area</vt:lpstr>
      <vt:lpstr>'Other Software'!Print_Area</vt:lpstr>
      <vt:lpstr>'Proposal Summary'!Print_Area</vt:lpstr>
      <vt:lpstr>'Train-the-Trainer Training'!Print_Area</vt:lpstr>
      <vt:lpstr>'Vendor Checklist'!Print_Area</vt:lpstr>
      <vt:lpstr>'Application Software'!Print_Titles</vt:lpstr>
      <vt:lpstr>Hardware!Print_Titles</vt:lpstr>
      <vt:lpstr>'Implementation Services'!Print_Titles</vt:lpstr>
      <vt:lpstr>'Module Information'!Print_Titles</vt:lpstr>
      <vt:lpstr>'Module Summary'!Print_Titles</vt:lpstr>
      <vt:lpstr>'Optional End-User Training'!Print_Titles</vt:lpstr>
      <vt:lpstr>'Other Implementation Services'!Print_Titles</vt:lpstr>
      <vt:lpstr>'Other Software'!Print_Titles</vt:lpstr>
      <vt:lpstr>'Proposal Summary'!Print_Titles</vt:lpstr>
      <vt:lpstr>'Train-the-Trainer Training'!Print_Titles</vt:lpstr>
      <vt:lpstr>Resource</vt:lpstr>
    </vt:vector>
  </TitlesOfParts>
  <Manager/>
  <Company>Plante &amp; Moran, PLLC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chris.moshier</dc:creator>
  <cp:keywords/>
  <dc:description/>
  <cp:lastModifiedBy>Farmer, Caterra</cp:lastModifiedBy>
  <cp:revision/>
  <cp:lastPrinted>2021-12-10T23:49:41Z</cp:lastPrinted>
  <dcterms:created xsi:type="dcterms:W3CDTF">2012-05-06T23:57:34Z</dcterms:created>
  <dcterms:modified xsi:type="dcterms:W3CDTF">2021-12-21T16:35:10Z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0x010100ABC4E769915D1A469BBBC04787828958</vt:lpwstr>
  </property>
  <property fmtid="{D5CDD505-2E9C-101B-9397-08002B2CF9AE}" pid="3" name="MC Project Type">
    <vt:lpwstr/>
  </property>
  <property fmtid="{D5CDD505-2E9C-101B-9397-08002B2CF9AE}" pid="4" name="Industry">
    <vt:lpwstr/>
  </property>
  <property fmtid="{D5CDD505-2E9C-101B-9397-08002B2CF9AE}" pid="5" name="MC_x0020_Firm_x0020_Practice_x0020_Group">
    <vt:lpwstr/>
  </property>
  <property fmtid="{D5CDD505-2E9C-101B-9397-08002B2CF9AE}" pid="6" name="MC Firm Practice Group">
    <vt:lpwstr/>
  </property>
  <property fmtid="{D5CDD505-2E9C-101B-9397-08002B2CF9AE}" pid="7" name="TaxKeyword">
    <vt:lpwstr/>
  </property>
  <property fmtid="{D5CDD505-2E9C-101B-9397-08002B2CF9AE}" pid="8" name="Topic">
    <vt:lpwstr/>
  </property>
  <property fmtid="{D5CDD505-2E9C-101B-9397-08002B2CF9AE}" pid="9" name="Team">
    <vt:lpwstr>1;#ITC Team Site|266c735b-a207-4d73-9b04-233fd0cdc188</vt:lpwstr>
  </property>
  <property fmtid="{D5CDD505-2E9C-101B-9397-08002B2CF9AE}" pid="10" name="TeamType">
    <vt:lpwstr>2;#Work Team|bed5c3ad-62ff-4293-848a-f85524d4b261</vt:lpwstr>
  </property>
  <property fmtid="{D5CDD505-2E9C-101B-9397-08002B2CF9AE}" pid="11" name="ResourceType">
    <vt:lpwstr/>
  </property>
  <property fmtid="{D5CDD505-2E9C-101B-9397-08002B2CF9AE}" pid="12" name="_dlc_DocIdItemGuid">
    <vt:lpwstr>91eebae2-8e2e-4a2c-b2d6-f34de93ee388</vt:lpwstr>
  </property>
  <property fmtid="{D5CDD505-2E9C-101B-9397-08002B2CF9AE}" pid="13" name="CardType">
    <vt:lpwstr/>
  </property>
</Properties>
</file>