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P 26\RFP 26-012-70\"/>
    </mc:Choice>
  </mc:AlternateContent>
  <xr:revisionPtr revIDLastSave="0" documentId="8_{85FF9A52-D9AF-4038-A792-310AC41515C8}" xr6:coauthVersionLast="47" xr6:coauthVersionMax="47" xr10:uidLastSave="{00000000-0000-0000-0000-000000000000}"/>
  <bookViews>
    <workbookView xWindow="-120" yWindow="-120" windowWidth="29040" windowHeight="15720" tabRatio="510" xr2:uid="{00000000-000D-0000-FFFF-FFFF00000000}"/>
  </bookViews>
  <sheets>
    <sheet name="Final" sheetId="2" r:id="rId1"/>
    <sheet name="Sheet1" sheetId="1" state="hidden" r:id="rId2"/>
  </sheets>
  <definedNames>
    <definedName name="_xlnm._FilterDatabase" localSheetId="0" hidden="1">Final!$A$7:$H$143</definedName>
    <definedName name="_xlnm.Print_Titles" localSheetId="0">Final!$1:$7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" i="2" l="1"/>
  <c r="O141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P125" i="1" s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P60" i="1" s="1"/>
  <c r="O59" i="1"/>
  <c r="O58" i="1"/>
  <c r="O57" i="1"/>
  <c r="O56" i="1"/>
  <c r="O55" i="1"/>
  <c r="O54" i="1"/>
  <c r="O53" i="1"/>
  <c r="O52" i="1"/>
  <c r="O51" i="1"/>
  <c r="O50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P34" i="1" s="1"/>
  <c r="O33" i="1"/>
  <c r="O32" i="1"/>
  <c r="P32" i="1" s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4" i="1" l="1"/>
  <c r="P4" i="1" s="1"/>
  <c r="M49" i="1" l="1"/>
  <c r="O49" i="1" s="1"/>
  <c r="N137" i="1" l="1"/>
  <c r="P137" i="1" s="1"/>
  <c r="N136" i="1"/>
  <c r="P136" i="1" s="1"/>
  <c r="N135" i="1"/>
  <c r="P135" i="1" s="1"/>
  <c r="N134" i="1"/>
  <c r="P134" i="1" s="1"/>
  <c r="N133" i="1"/>
  <c r="P133" i="1" s="1"/>
  <c r="N141" i="1"/>
  <c r="P141" i="1" s="1"/>
  <c r="N139" i="1"/>
  <c r="P139" i="1" s="1"/>
  <c r="N138" i="1"/>
  <c r="P138" i="1" s="1"/>
  <c r="B140" i="1"/>
  <c r="N140" i="1" l="1"/>
  <c r="O140" i="1"/>
  <c r="N43" i="1"/>
  <c r="P43" i="1" s="1"/>
  <c r="N29" i="1"/>
  <c r="P29" i="1" s="1"/>
  <c r="N61" i="1"/>
  <c r="P61" i="1" s="1"/>
  <c r="N8" i="1"/>
  <c r="P8" i="1" s="1"/>
  <c r="N23" i="1"/>
  <c r="P23" i="1" s="1"/>
  <c r="N22" i="1"/>
  <c r="P22" i="1" s="1"/>
  <c r="N132" i="1"/>
  <c r="P132" i="1" s="1"/>
  <c r="N131" i="1"/>
  <c r="P131" i="1" s="1"/>
  <c r="N130" i="1"/>
  <c r="P130" i="1" s="1"/>
  <c r="N129" i="1"/>
  <c r="P129" i="1" s="1"/>
  <c r="N128" i="1"/>
  <c r="P128" i="1" s="1"/>
  <c r="N127" i="1"/>
  <c r="P127" i="1" s="1"/>
  <c r="N126" i="1"/>
  <c r="P126" i="1" s="1"/>
  <c r="N124" i="1"/>
  <c r="P124" i="1" s="1"/>
  <c r="N123" i="1"/>
  <c r="P123" i="1" s="1"/>
  <c r="N122" i="1"/>
  <c r="P122" i="1" s="1"/>
  <c r="N121" i="1"/>
  <c r="P121" i="1" s="1"/>
  <c r="N120" i="1"/>
  <c r="P120" i="1" s="1"/>
  <c r="N119" i="1"/>
  <c r="P119" i="1" s="1"/>
  <c r="N118" i="1"/>
  <c r="P118" i="1" s="1"/>
  <c r="N117" i="1"/>
  <c r="P117" i="1" s="1"/>
  <c r="N116" i="1"/>
  <c r="P116" i="1" s="1"/>
  <c r="N115" i="1"/>
  <c r="P115" i="1" s="1"/>
  <c r="N114" i="1"/>
  <c r="P114" i="1" s="1"/>
  <c r="N113" i="1"/>
  <c r="P113" i="1" s="1"/>
  <c r="N112" i="1"/>
  <c r="P112" i="1" s="1"/>
  <c r="N111" i="1"/>
  <c r="P111" i="1" s="1"/>
  <c r="N110" i="1"/>
  <c r="P110" i="1" s="1"/>
  <c r="N109" i="1"/>
  <c r="P109" i="1" s="1"/>
  <c r="N108" i="1"/>
  <c r="P108" i="1" s="1"/>
  <c r="N107" i="1"/>
  <c r="P107" i="1" s="1"/>
  <c r="N106" i="1"/>
  <c r="P106" i="1" s="1"/>
  <c r="N105" i="1"/>
  <c r="P105" i="1" s="1"/>
  <c r="N104" i="1"/>
  <c r="P104" i="1" s="1"/>
  <c r="N103" i="1"/>
  <c r="P103" i="1" s="1"/>
  <c r="N102" i="1"/>
  <c r="P102" i="1" s="1"/>
  <c r="N101" i="1"/>
  <c r="P101" i="1" s="1"/>
  <c r="N100" i="1"/>
  <c r="P100" i="1" s="1"/>
  <c r="N99" i="1"/>
  <c r="P99" i="1" s="1"/>
  <c r="N98" i="1"/>
  <c r="P98" i="1" s="1"/>
  <c r="N97" i="1"/>
  <c r="P97" i="1" s="1"/>
  <c r="N96" i="1"/>
  <c r="P96" i="1" s="1"/>
  <c r="N95" i="1"/>
  <c r="P95" i="1" s="1"/>
  <c r="N94" i="1"/>
  <c r="P94" i="1" s="1"/>
  <c r="N93" i="1"/>
  <c r="P93" i="1" s="1"/>
  <c r="N92" i="1"/>
  <c r="P92" i="1" s="1"/>
  <c r="N91" i="1"/>
  <c r="P91" i="1" s="1"/>
  <c r="N90" i="1"/>
  <c r="P90" i="1" s="1"/>
  <c r="N89" i="1"/>
  <c r="P89" i="1" s="1"/>
  <c r="N88" i="1"/>
  <c r="P88" i="1" s="1"/>
  <c r="N87" i="1"/>
  <c r="P87" i="1" s="1"/>
  <c r="N86" i="1"/>
  <c r="P86" i="1" s="1"/>
  <c r="N85" i="1"/>
  <c r="P85" i="1" s="1"/>
  <c r="N84" i="1"/>
  <c r="P84" i="1" s="1"/>
  <c r="N83" i="1"/>
  <c r="P83" i="1" s="1"/>
  <c r="N82" i="1"/>
  <c r="P82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3" i="1"/>
  <c r="P33" i="1" s="1"/>
  <c r="N31" i="1"/>
  <c r="P31" i="1" s="1"/>
  <c r="N30" i="1"/>
  <c r="P30" i="1" s="1"/>
  <c r="N28" i="1"/>
  <c r="P28" i="1" s="1"/>
  <c r="N27" i="1"/>
  <c r="P27" i="1" s="1"/>
  <c r="N26" i="1"/>
  <c r="P26" i="1" s="1"/>
  <c r="N25" i="1"/>
  <c r="P25" i="1" s="1"/>
  <c r="N24" i="1"/>
  <c r="P24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7" i="1"/>
  <c r="P7" i="1" s="1"/>
  <c r="N6" i="1"/>
  <c r="P6" i="1" s="1"/>
  <c r="N5" i="1"/>
  <c r="P5" i="1" s="1"/>
  <c r="N3" i="1"/>
  <c r="P3" i="1" s="1"/>
  <c r="N2" i="1"/>
  <c r="P2" i="1" s="1"/>
  <c r="P140" i="1" l="1"/>
</calcChain>
</file>

<file path=xl/sharedStrings.xml><?xml version="1.0" encoding="utf-8"?>
<sst xmlns="http://schemas.openxmlformats.org/spreadsheetml/2006/main" count="292" uniqueCount="173">
  <si>
    <t>Total</t>
  </si>
  <si>
    <t>ITEM DESCRIPTION</t>
  </si>
  <si>
    <t>NEGATIVE COLLECTED BALANCE INTEREST CHARGE</t>
  </si>
  <si>
    <t>ACCOUNT MAINTENANCE</t>
  </si>
  <si>
    <t>RETURN ITEM</t>
  </si>
  <si>
    <t>ELECTRONIC DEBITS</t>
  </si>
  <si>
    <t>ELECTRONIC CREDITS</t>
  </si>
  <si>
    <t>DEPOSITS-CREDITS</t>
  </si>
  <si>
    <t>STOP PAYMENT ON LINE</t>
  </si>
  <si>
    <t>ZBA TRANSFER CREDIT</t>
  </si>
  <si>
    <t>CHECKS PAID</t>
  </si>
  <si>
    <t>ZBA TRANSFER DEBITS</t>
  </si>
  <si>
    <t>MISCELLANEOUS DEBITS AND CREDITS</t>
  </si>
  <si>
    <t>TRUST CUSTODY FEE</t>
  </si>
  <si>
    <t>REDEPOSIT</t>
  </si>
  <si>
    <t>RETURN ITEMS SPECIAL HANDLING</t>
  </si>
  <si>
    <t>ITEMS DEPOSITED ON US</t>
  </si>
  <si>
    <t>ITEMS DEPOSITED ON US 5589</t>
  </si>
  <si>
    <t>ITEMS DEPOSITED ON US LOCAL 5589</t>
  </si>
  <si>
    <t xml:space="preserve">ITEMS DEPOSITED ON US LOCAL </t>
  </si>
  <si>
    <t>ITEMS DEPOSITED ON OTHER FED 5589</t>
  </si>
  <si>
    <t>ITEMS DEPOSITED ON OTHER FED</t>
  </si>
  <si>
    <t>QUICK DEPOSIT (REMOTE CHECK SCANNER DEPOSIT) ON US ITEMS</t>
  </si>
  <si>
    <t>QUICK DEPOSIT (REMOTE CHECK SCANNER DEPOSIT) LOCAL ITEMS</t>
  </si>
  <si>
    <t>QUICK DEPOSIT (REMOTE CHECK SCANNER DEPOSIT) REGIONAL ITEMS</t>
  </si>
  <si>
    <t>QUICK DEPOSIT (REMOTE CHECK SCANNER DEPOSIT) FED ITEMS</t>
  </si>
  <si>
    <t>WIRE INCOING</t>
  </si>
  <si>
    <t>WIRE NOTIFY EMAIL</t>
  </si>
  <si>
    <t>BRANCH CASH ORDER SPECIAL</t>
  </si>
  <si>
    <t>BRANCH DEP PER $100 WELL PREPARED</t>
  </si>
  <si>
    <t>BRANCH COIN ORDER PER ROLL</t>
  </si>
  <si>
    <t>BRANCH CASH ORDER PER STRAP</t>
  </si>
  <si>
    <t>VAULT DEP PER $100 CURR STRAND MEMPHIS</t>
  </si>
  <si>
    <t>VAULT DEP PER $100 RCC LOOMIS</t>
  </si>
  <si>
    <t>ITEMS DEPOSITED REGIONALLY</t>
  </si>
  <si>
    <t>ITEMS DEPOSITED REGIONALLY 5589</t>
  </si>
  <si>
    <t>VAULT DEP ERROR CORRECTION</t>
  </si>
  <si>
    <t>VAULT DEPOSIT NOTIFY EMAIL</t>
  </si>
  <si>
    <t>VAULT CASH ORDER</t>
  </si>
  <si>
    <t>VAULT ORDER STD STRAP</t>
  </si>
  <si>
    <t>ACH TRANSACTION REVERSAL</t>
  </si>
  <si>
    <t>ACH RETURNS</t>
  </si>
  <si>
    <t>ACH NOTIFICATION OF CHANGE</t>
  </si>
  <si>
    <t>NOTIFICATION OF CHANGE AUTO CORRECTIONS</t>
  </si>
  <si>
    <t>ACH DIRECT TRANSMISSION MONTHLY MAINTENANCE</t>
  </si>
  <si>
    <t>BAI DIRECT TRANS MONTHLY MAINT</t>
  </si>
  <si>
    <t>ACH DATA TRANSMISSION PER FILE</t>
  </si>
  <si>
    <t>ACH AUTO REDEPOSIT PER ITEM</t>
  </si>
  <si>
    <t>ACH 3RD PARTY MONTHLY MAINTENANCE</t>
  </si>
  <si>
    <t>ACH 3RD PARTY PER TRANSACTION</t>
  </si>
  <si>
    <t>ACH DEBIT TRANSACTION</t>
  </si>
  <si>
    <t>ACH CREDIT TRANSACTION</t>
  </si>
  <si>
    <t>ACH ALERT MONTHLY MAINTENANCE</t>
  </si>
  <si>
    <t>ACH ALERT ACCOUNT FEE</t>
  </si>
  <si>
    <t>WLB MONTHLY MAINTENANCE (LOCK BOCK)</t>
  </si>
  <si>
    <t>WLB PER ITEM FEE (LOCK BOCK)</t>
  </si>
  <si>
    <t>WLB UNPROCESSABLE ITEM RETURN (LOCK BOCK)</t>
  </si>
  <si>
    <t>WLB RETURN MAIL FEE (LOCK BOCK)</t>
  </si>
  <si>
    <t>WLB IMAGE MONTHLY MAINTENANCE (LOCK BOCK)</t>
  </si>
  <si>
    <t>WLB CHECK IMAGE (LOCK BOCK)</t>
  </si>
  <si>
    <t>WLB RETURN PKG PREPARATION (LOCK BOCK)</t>
  </si>
  <si>
    <t>WLB DOCUMENT IMAGE (LOCK BOCK)</t>
  </si>
  <si>
    <t>CONTROL DISBUSEMENT MONTHLY MAINTENANCE</t>
  </si>
  <si>
    <t>CONTROL DISBURSEMENT ADDITIONAL ACCOUNTS</t>
  </si>
  <si>
    <t>CONTROL DISBURSEMENT CHECKS PAID</t>
  </si>
  <si>
    <t>ZBA MASTER MONTLY MAINTENANCE</t>
  </si>
  <si>
    <t>ZBA SUB ACCOUNT MONTHLY MAINTENANCE</t>
  </si>
  <si>
    <t>PAYMENT FILE FEE</t>
  </si>
  <si>
    <t>EXP COURIER HANDLING FEE - US</t>
  </si>
  <si>
    <t xml:space="preserve">IP (INTEGRATED PAYALBLE) - MONTHLY FEE </t>
  </si>
  <si>
    <t xml:space="preserve">IP (INTEGRATED PAYABLE) - CHECK/ACH PRINT 1ST PAGE </t>
  </si>
  <si>
    <t xml:space="preserve">IP (INTEGRATED PAYABLE)- ADDITIONAL PAGES (PER PAGE) </t>
  </si>
  <si>
    <t xml:space="preserve">IP (INTEGRATED PAYABLE) - POSTAGE PRESORT </t>
  </si>
  <si>
    <t>IP (INTEGRATED PAYABLE) - POSTAGE (PASS THROUGH - EXPLICIT CHARGE)</t>
  </si>
  <si>
    <t xml:space="preserve">IP (INTEGRATED PAYABLE) - ACH ONLINE PRESENTMENT </t>
  </si>
  <si>
    <t>IP (INTEGRATED PAYABLE) - CHECK TO ACH CONVERSION</t>
  </si>
  <si>
    <t>IP (INTEGRATED PAYABLE) VENDOR ENROLLMENT</t>
  </si>
  <si>
    <t>IP (INTEGRATED PAYABLE) POSITIVE PAY FILE CREATION</t>
  </si>
  <si>
    <t>IP (INTEGRATED PAYABLE) CUSTOM PROGRAMMING</t>
  </si>
  <si>
    <t>IP (INTEGRATED PAYABLE) PCARD PAYMENT</t>
  </si>
  <si>
    <t>IP (INTEGRATED PAYABLE) CHECK PULL FILE FEE</t>
  </si>
  <si>
    <t>IP (INTEGRATED PAYABLE) CHECK PULL PER CHECK</t>
  </si>
  <si>
    <t>EDI TRANSMISSION PER ADDENDA</t>
  </si>
  <si>
    <t>EDI ORIGINATION - PER ADDENDA</t>
  </si>
  <si>
    <t>SWEEP STATEMENT</t>
  </si>
  <si>
    <t>ITREASURY BANKING SOFTWARE PLATFORM PER ALERT FEE</t>
  </si>
  <si>
    <t>ITREASURY BANKING SOFTWARE PLATFORM CURRENT DAY INFORMATION REPORTING</t>
  </si>
  <si>
    <t>ITREASURY BANKING SOFTWARE PLATFORM PREVIOUS DAY INFORMATION REPORTING</t>
  </si>
  <si>
    <t>ITREASURY BANKING SOFTWARE PLATFORM ACCOUNT TRANSFER TRANSACTIONS</t>
  </si>
  <si>
    <t>ITREASURY BANKING SOFTWARE PLATFORM BAI12 EXPORT MONTHLY MAINTENANCE</t>
  </si>
  <si>
    <t>ITREASURY BANKING SOFTWARE PLATFORM QUICKEN/QUICKBOOKS DOWNLOAD MODULE</t>
  </si>
  <si>
    <t>ITREASURY BANKING SOFTWARE PLATFORM STOP PAYMENT</t>
  </si>
  <si>
    <t>ITREASURY BANKING SOFTWARE PLATFORM ACH MONTHLY MAINTENANCE FEE</t>
  </si>
  <si>
    <t>ITREASURY BANKING SOFTWARE PLATFORM WIRE ORIGINATION MAINTENANCE</t>
  </si>
  <si>
    <t>ITREASURY BANKING SOFTWARE PLATFORM OUTGOING DOMESTIC WIRE TRANSACTIONS</t>
  </si>
  <si>
    <t>ITREASURY BANKING SOFTWARE PLATFORM INTERNAL WIRE TRANSFER</t>
  </si>
  <si>
    <t>ITREASURY BANKING SOFTWARE PLATFORM MONTHLY PER USER FEE</t>
  </si>
  <si>
    <t>ITREASURY BANKING SOFTWARE PLATFORM POSITIVE PAY MONTHLY MAITNENANCE</t>
  </si>
  <si>
    <t>ITREASURY BANKING SOFTWARE PLATFORM DEPOSIT TICKET IMAGE MONTHLY MAINTENANCE</t>
  </si>
  <si>
    <t xml:space="preserve">ITREASURY BANKING SOFTWARE PLATFORM DEPOSIT TICKET IMAGE </t>
  </si>
  <si>
    <t>ITREASURY BANKING SOFTWARE PLATFORM EDI REPORT</t>
  </si>
  <si>
    <t>ITREASURY BANKING SOFTWARE PLATFORM RDI REPORT</t>
  </si>
  <si>
    <t>ITREASURY BANKING SOFTWARE PLATFORM DETAIL TRANSACTION PER ITEM</t>
  </si>
  <si>
    <t>ITREASURY BANKING SOFTWARE PLATFORM CHECK INQUIRY ITEM</t>
  </si>
  <si>
    <t>ITREASURY BANKING SOFTWARE PLATFORM ACH PER BATCH</t>
  </si>
  <si>
    <t>RECON DEPOSIT RECONCILIATION</t>
  </si>
  <si>
    <t>RECON DEPOSIT RECONCILIATION PER ITEM</t>
  </si>
  <si>
    <t>NEXT DAY POSITIVE PAY MONTHLY MAINTENANCE</t>
  </si>
  <si>
    <t>NEXT DAY POSITIVE PAY PER ITEM</t>
  </si>
  <si>
    <t>POSITIVE PAY - W/NO RECON MONTHLY MAINTENANCE</t>
  </si>
  <si>
    <t>POSITIVE PAY - W/NO RECON PER ITEM</t>
  </si>
  <si>
    <t>POSITIVE PAY NAME PER ITEM</t>
  </si>
  <si>
    <t>POSITIVE PAY EXCEPTIONS REPORTED</t>
  </si>
  <si>
    <t>NO CHECK POSITIVE PAY PER ACCOUNT</t>
  </si>
  <si>
    <t>IMAGING PER ITEM FEE</t>
  </si>
  <si>
    <t>IMAGING VIA CD-ROM</t>
  </si>
  <si>
    <t>PAID CHECK IMAGE MONTHLY MAINTENANCE</t>
  </si>
  <si>
    <t>RECON-INPUT OUTPUT PER TRANSMISSION</t>
  </si>
  <si>
    <t>QUICK DEPOSIT (REMOTE DEPOSIT SCANNER) MONTHLY MAINTENANCE</t>
  </si>
  <si>
    <t>QUICK DEPOSIT SCANNER (REMOTE DEPOSIT SCANNER - ITEM)</t>
  </si>
  <si>
    <t>CLIENT IMAGE CASH LETTER ON-US PER ITEM FEE</t>
  </si>
  <si>
    <t>ACH PER RETURN - UNAUTHORIZED</t>
  </si>
  <si>
    <t>PAID CHECK IMAGE PER ITEM FEE</t>
  </si>
  <si>
    <t>CLIENT IMAGE CASH LETTER FILE TRANSMISSION FEE</t>
  </si>
  <si>
    <t>WIRE OUTGOING</t>
  </si>
  <si>
    <t>VAULT CORN ORDER PER ROLL</t>
  </si>
  <si>
    <t>Average Number of Transactions</t>
  </si>
  <si>
    <t>SUPPLIES - DEPOSIT TICKETS</t>
  </si>
  <si>
    <t>SUPPLIES - LARGE DEPOSIT BAGS</t>
  </si>
  <si>
    <t>SUPPLIES - CHECKS</t>
  </si>
  <si>
    <t>SUPPLIES - SMALL DEPOSIT BAGS</t>
  </si>
  <si>
    <t>NSF CHECK CHARGES</t>
  </si>
  <si>
    <t>ACH TRANSACTION ADD DELETE</t>
  </si>
  <si>
    <t>MESSENGER BAI FTP MONTHLY MAINTENANCE</t>
  </si>
  <si>
    <t>MESSENGER PREVIOUS DAY PER ITEM</t>
  </si>
  <si>
    <t>MESSENGER PREVIOUS DAY FTP MONTHLY MAINTENANCE</t>
  </si>
  <si>
    <t>MESSENGER CURRENT DAY PER ITEM</t>
  </si>
  <si>
    <t>MESSENGER CURRENT DAY FPT MONTHLY MAINTENANCE</t>
  </si>
  <si>
    <t>BRANCH DEP PER $100 POORLY PREPARED</t>
  </si>
  <si>
    <t>ACH PER SAME DAY CREDIT ITEM</t>
  </si>
  <si>
    <t>BRANCH DEPOSIT ERROR CORRECTION</t>
  </si>
  <si>
    <t>Count of Activity</t>
  </si>
  <si>
    <t>BANKING SOFTWARE PLATFORM PER ALERT FEE</t>
  </si>
  <si>
    <t>BANKING SOFTWARE PLATFORM CURRENT DAY INFORMATION REPORTING</t>
  </si>
  <si>
    <t>BANKING SOFTWARE PLATFORM PREVIOUS DAY INFORMATION REPORTING</t>
  </si>
  <si>
    <t>BANKING SOFTWARE PLATFORM ACCOUNT TRANSFER TRANSACTIONS</t>
  </si>
  <si>
    <t>BANKING SOFTWARE PLATFORM BAI12 EXPORT MONTHLY MAINTENANCE</t>
  </si>
  <si>
    <t>BANKING SOFTWARE PLATFORM QUICKEN/QUICKBOOKS DOWNLOAD MODULE</t>
  </si>
  <si>
    <t>BANKING SOFTWARE PLATFORM STOP PAYMENT</t>
  </si>
  <si>
    <t>BANKING SOFTWARE PLATFORM ACH MONTHLY MAINTENANCE FEE</t>
  </si>
  <si>
    <t>BANKING SOFTWARE PLATFORM WIRE ORIGINATION MAINTENANCE</t>
  </si>
  <si>
    <t>BANKING SOFTWARE PLATFORM OUTGOING DOMESTIC WIRE TRANSACTIONS</t>
  </si>
  <si>
    <t>BANKING SOFTWARE PLATFORM INTERNAL WIRE TRANSFER</t>
  </si>
  <si>
    <t>BANKING SOFTWARE PLATFORM MONTHLY PER USER FEE</t>
  </si>
  <si>
    <t>BANKING SOFTWARE PLATFORM POSITIVE PAY MONTHLY MAITNENANCE</t>
  </si>
  <si>
    <t xml:space="preserve">BANKING SOFTWARE PLATFORM DEPOSIT TICKET IMAGE </t>
  </si>
  <si>
    <t>BANKING SOFTWARE PLATFORM DEPOSIT TICKET IMAGE MONTHLY MAINTENANCE</t>
  </si>
  <si>
    <t>BANKING SOFTWARE PLATFORM EDI REPORT</t>
  </si>
  <si>
    <t>BANKING SOFTWARE PLATFORM RDI REPORT</t>
  </si>
  <si>
    <t>BANKING SOFTWARE PLATFORM DETAIL TRANSACTION PER ITEM</t>
  </si>
  <si>
    <t>BANKING SOFTWARE PLATFORM CHECK INQUIRY ITEM</t>
  </si>
  <si>
    <t>BANKING SOFTWARE PLATFORM ACH PER BATCH</t>
  </si>
  <si>
    <t>UNITS</t>
  </si>
  <si>
    <t>PER UNIT COST</t>
  </si>
  <si>
    <t>MONTHLY ESTIMATE</t>
  </si>
  <si>
    <t>COMPENSATING BALANCE REQUIRED</t>
  </si>
  <si>
    <t>STANDARD PRICING</t>
  </si>
  <si>
    <t>DIFFERENCE</t>
  </si>
  <si>
    <t>DISCOUNT %</t>
  </si>
  <si>
    <t>Shelby County Government</t>
  </si>
  <si>
    <t>Attachment G-1</t>
  </si>
  <si>
    <t>WIRE INCOMING</t>
  </si>
  <si>
    <t>RFP 26-012-70 Banking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</si>
</sst>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1" fontId="0" fillId="0" borderId="0" xfId="0" applyNumberFormat="1"/>
    <xf numFmtId="41" fontId="0" fillId="0" borderId="1" xfId="0" applyNumberFormat="1" applyBorder="1"/>
    <xf numFmtId="41" fontId="0" fillId="0" borderId="2" xfId="0" applyNumberForma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1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41" fontId="0" fillId="0" borderId="0" xfId="0" applyNumberFormat="1" applyProtection="1"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41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41" fontId="0" fillId="0" borderId="1" xfId="0" applyNumberFormat="1" applyBorder="1" applyProtection="1">
      <protection hidden="1"/>
    </xf>
    <xf numFmtId="0" fontId="3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3" fillId="0" borderId="1" xfId="0" applyFont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3"/>
  <sheetViews>
    <sheetView tabSelected="1" workbookViewId="0">
      <pane xSplit="1" ySplit="7" topLeftCell="B8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4.25" x14ac:dyDescent="0.2"/>
  <cols>
    <col min="1" max="1" width="73.5" style="20" bestFit="1" customWidth="1"/>
    <col min="2" max="2" width="12.25" style="16" customWidth="1"/>
    <col min="4" max="4" width="10.25" customWidth="1"/>
    <col min="5" max="5" width="16.75" customWidth="1"/>
    <col min="6" max="6" width="12.625" customWidth="1"/>
    <col min="7" max="7" width="12.375" customWidth="1"/>
    <col min="8" max="8" width="13.375" customWidth="1"/>
  </cols>
  <sheetData>
    <row r="1" spans="1:8" ht="18" x14ac:dyDescent="0.25">
      <c r="A1" s="14" t="s">
        <v>169</v>
      </c>
    </row>
    <row r="2" spans="1:8" ht="18" x14ac:dyDescent="0.25">
      <c r="A2" s="14" t="s">
        <v>172</v>
      </c>
    </row>
    <row r="3" spans="1:8" ht="18" customHeight="1" x14ac:dyDescent="0.25">
      <c r="A3" s="14" t="s">
        <v>169</v>
      </c>
    </row>
    <row r="4" spans="1:8" ht="18" x14ac:dyDescent="0.25">
      <c r="A4" s="14" t="s">
        <v>170</v>
      </c>
    </row>
    <row r="5" spans="1:8" ht="18" x14ac:dyDescent="0.25">
      <c r="A5" s="14"/>
    </row>
    <row r="7" spans="1:8" s="11" customFormat="1" ht="15" customHeight="1" x14ac:dyDescent="0.2">
      <c r="A7" s="17" t="s">
        <v>1</v>
      </c>
      <c r="B7" s="18" t="s">
        <v>162</v>
      </c>
      <c r="C7" s="12" t="s">
        <v>163</v>
      </c>
      <c r="D7" s="12" t="s">
        <v>164</v>
      </c>
      <c r="E7" s="12" t="s">
        <v>165</v>
      </c>
      <c r="F7" s="12" t="s">
        <v>166</v>
      </c>
      <c r="G7" s="12" t="s">
        <v>167</v>
      </c>
      <c r="H7" s="12" t="s">
        <v>168</v>
      </c>
    </row>
    <row r="8" spans="1:8" x14ac:dyDescent="0.2">
      <c r="A8" s="22" t="s">
        <v>3</v>
      </c>
      <c r="B8" s="19">
        <v>1</v>
      </c>
      <c r="C8" s="13"/>
      <c r="D8" s="13"/>
      <c r="E8" s="13"/>
      <c r="F8" s="13"/>
      <c r="G8" s="13"/>
      <c r="H8" s="13"/>
    </row>
    <row r="9" spans="1:8" x14ac:dyDescent="0.2">
      <c r="A9" s="22" t="s">
        <v>48</v>
      </c>
      <c r="B9" s="19">
        <v>4</v>
      </c>
      <c r="C9" s="13"/>
      <c r="D9" s="13"/>
      <c r="E9" s="13"/>
      <c r="F9" s="13"/>
      <c r="G9" s="13"/>
      <c r="H9" s="13"/>
    </row>
    <row r="10" spans="1:8" x14ac:dyDescent="0.2">
      <c r="A10" s="22" t="s">
        <v>49</v>
      </c>
      <c r="B10" s="19">
        <v>32.083333333333336</v>
      </c>
      <c r="C10" s="13"/>
      <c r="D10" s="13"/>
      <c r="E10" s="13"/>
      <c r="F10" s="13"/>
      <c r="G10" s="13"/>
      <c r="H10" s="13"/>
    </row>
    <row r="11" spans="1:8" x14ac:dyDescent="0.2">
      <c r="A11" s="22" t="s">
        <v>53</v>
      </c>
      <c r="B11" s="19">
        <v>43.916666666666664</v>
      </c>
      <c r="C11" s="13"/>
      <c r="D11" s="13"/>
      <c r="E11" s="13"/>
      <c r="F11" s="13"/>
      <c r="G11" s="13"/>
      <c r="H11" s="13"/>
    </row>
    <row r="12" spans="1:8" x14ac:dyDescent="0.2">
      <c r="A12" s="22" t="s">
        <v>52</v>
      </c>
      <c r="B12" s="19">
        <v>2</v>
      </c>
      <c r="C12" s="13"/>
      <c r="D12" s="13"/>
      <c r="E12" s="13"/>
      <c r="F12" s="13"/>
      <c r="G12" s="13"/>
      <c r="H12" s="13"/>
    </row>
    <row r="13" spans="1:8" x14ac:dyDescent="0.2">
      <c r="A13" s="22" t="s">
        <v>47</v>
      </c>
      <c r="B13" s="19">
        <v>9</v>
      </c>
      <c r="C13" s="13"/>
      <c r="D13" s="13"/>
      <c r="E13" s="13"/>
      <c r="F13" s="13"/>
      <c r="G13" s="13"/>
      <c r="H13" s="13"/>
    </row>
    <row r="14" spans="1:8" x14ac:dyDescent="0.2">
      <c r="A14" s="22" t="s">
        <v>51</v>
      </c>
      <c r="B14" s="19">
        <v>42012.916666666664</v>
      </c>
      <c r="C14" s="13"/>
      <c r="D14" s="13"/>
      <c r="E14" s="13"/>
      <c r="F14" s="13"/>
      <c r="G14" s="13"/>
      <c r="H14" s="13"/>
    </row>
    <row r="15" spans="1:8" x14ac:dyDescent="0.2">
      <c r="A15" s="22" t="s">
        <v>46</v>
      </c>
      <c r="B15" s="19">
        <v>44.416666666666664</v>
      </c>
      <c r="C15" s="13"/>
      <c r="D15" s="13"/>
      <c r="E15" s="13"/>
      <c r="F15" s="13"/>
      <c r="G15" s="13"/>
      <c r="H15" s="13"/>
    </row>
    <row r="16" spans="1:8" x14ac:dyDescent="0.2">
      <c r="A16" s="22" t="s">
        <v>50</v>
      </c>
      <c r="B16" s="19">
        <v>2292.6666666666665</v>
      </c>
      <c r="C16" s="13"/>
      <c r="D16" s="13"/>
      <c r="E16" s="13"/>
      <c r="F16" s="13"/>
      <c r="G16" s="13"/>
      <c r="H16" s="13"/>
    </row>
    <row r="17" spans="1:8" x14ac:dyDescent="0.2">
      <c r="A17" s="22" t="s">
        <v>44</v>
      </c>
      <c r="B17" s="19">
        <v>5</v>
      </c>
      <c r="C17" s="13"/>
      <c r="D17" s="13"/>
      <c r="E17" s="13"/>
      <c r="F17" s="13"/>
      <c r="G17" s="13"/>
      <c r="H17" s="13"/>
    </row>
    <row r="18" spans="1:8" x14ac:dyDescent="0.2">
      <c r="A18" s="22" t="s">
        <v>42</v>
      </c>
      <c r="B18" s="19">
        <v>11.833333333333334</v>
      </c>
      <c r="C18" s="13"/>
      <c r="D18" s="13"/>
      <c r="E18" s="13"/>
      <c r="F18" s="13"/>
      <c r="G18" s="13"/>
      <c r="H18" s="13"/>
    </row>
    <row r="19" spans="1:8" x14ac:dyDescent="0.2">
      <c r="A19" s="22" t="s">
        <v>121</v>
      </c>
      <c r="B19" s="19">
        <v>0</v>
      </c>
      <c r="C19" s="13"/>
      <c r="D19" s="13"/>
      <c r="E19" s="13"/>
      <c r="F19" s="13"/>
      <c r="G19" s="13"/>
      <c r="H19" s="13"/>
    </row>
    <row r="20" spans="1:8" x14ac:dyDescent="0.2">
      <c r="A20" s="22" t="s">
        <v>139</v>
      </c>
      <c r="B20" s="19">
        <v>0</v>
      </c>
      <c r="C20" s="13"/>
      <c r="D20" s="13"/>
      <c r="E20" s="13"/>
      <c r="F20" s="13"/>
      <c r="G20" s="13"/>
      <c r="H20" s="13"/>
    </row>
    <row r="21" spans="1:8" x14ac:dyDescent="0.2">
      <c r="A21" s="22" t="s">
        <v>41</v>
      </c>
      <c r="B21" s="19">
        <v>28</v>
      </c>
      <c r="C21" s="13"/>
      <c r="D21" s="13"/>
      <c r="E21" s="13"/>
      <c r="F21" s="13"/>
      <c r="G21" s="13"/>
      <c r="H21" s="13"/>
    </row>
    <row r="22" spans="1:8" x14ac:dyDescent="0.2">
      <c r="A22" s="22" t="s">
        <v>132</v>
      </c>
      <c r="B22" s="19">
        <v>1</v>
      </c>
      <c r="C22" s="13"/>
      <c r="D22" s="13"/>
      <c r="E22" s="13"/>
      <c r="F22" s="13"/>
      <c r="G22" s="13"/>
      <c r="H22" s="13"/>
    </row>
    <row r="23" spans="1:8" x14ac:dyDescent="0.2">
      <c r="A23" s="22" t="s">
        <v>40</v>
      </c>
      <c r="B23" s="19">
        <v>9</v>
      </c>
      <c r="C23" s="13"/>
      <c r="D23" s="13"/>
      <c r="E23" s="13"/>
      <c r="F23" s="13"/>
      <c r="G23" s="13"/>
      <c r="H23" s="13"/>
    </row>
    <row r="24" spans="1:8" x14ac:dyDescent="0.2">
      <c r="A24" s="22" t="s">
        <v>45</v>
      </c>
      <c r="B24" s="19">
        <v>3</v>
      </c>
      <c r="C24" s="13"/>
      <c r="D24" s="13"/>
      <c r="E24" s="13"/>
      <c r="F24" s="13"/>
      <c r="G24" s="13"/>
      <c r="H24" s="13"/>
    </row>
    <row r="25" spans="1:8" x14ac:dyDescent="0.2">
      <c r="A25" s="22" t="s">
        <v>145</v>
      </c>
      <c r="B25" s="19">
        <v>23</v>
      </c>
      <c r="C25" s="13"/>
      <c r="D25" s="13"/>
      <c r="E25" s="13"/>
      <c r="F25" s="13"/>
      <c r="G25" s="13"/>
      <c r="H25" s="13"/>
    </row>
    <row r="26" spans="1:8" x14ac:dyDescent="0.2">
      <c r="A26" s="22" t="s">
        <v>149</v>
      </c>
      <c r="B26" s="19">
        <v>1</v>
      </c>
      <c r="C26" s="13"/>
      <c r="D26" s="13"/>
      <c r="E26" s="13"/>
      <c r="F26" s="13"/>
      <c r="G26" s="13"/>
      <c r="H26" s="13"/>
    </row>
    <row r="27" spans="1:8" x14ac:dyDescent="0.2">
      <c r="A27" s="22" t="s">
        <v>161</v>
      </c>
      <c r="B27" s="19">
        <v>57</v>
      </c>
      <c r="C27" s="13"/>
      <c r="D27" s="13"/>
      <c r="E27" s="13"/>
      <c r="F27" s="13"/>
      <c r="G27" s="13"/>
      <c r="H27" s="13"/>
    </row>
    <row r="28" spans="1:8" x14ac:dyDescent="0.2">
      <c r="A28" s="22" t="s">
        <v>146</v>
      </c>
      <c r="B28" s="19">
        <v>1</v>
      </c>
      <c r="C28" s="13"/>
      <c r="D28" s="13"/>
      <c r="E28" s="13"/>
      <c r="F28" s="13"/>
      <c r="G28" s="13"/>
      <c r="H28" s="13"/>
    </row>
    <row r="29" spans="1:8" x14ac:dyDescent="0.2">
      <c r="A29" s="22" t="s">
        <v>160</v>
      </c>
      <c r="B29" s="19">
        <v>373</v>
      </c>
      <c r="C29" s="13"/>
      <c r="D29" s="13"/>
      <c r="E29" s="13"/>
      <c r="F29" s="13"/>
      <c r="G29" s="13"/>
      <c r="H29" s="13"/>
    </row>
    <row r="30" spans="1:8" x14ac:dyDescent="0.2">
      <c r="A30" s="22" t="s">
        <v>143</v>
      </c>
      <c r="B30" s="19">
        <v>57</v>
      </c>
      <c r="C30" s="13"/>
      <c r="D30" s="13"/>
      <c r="E30" s="13"/>
      <c r="F30" s="13"/>
      <c r="G30" s="13"/>
      <c r="H30" s="13"/>
    </row>
    <row r="31" spans="1:8" x14ac:dyDescent="0.2">
      <c r="A31" s="22" t="s">
        <v>155</v>
      </c>
      <c r="B31" s="19">
        <v>2</v>
      </c>
      <c r="C31" s="13"/>
      <c r="D31" s="13"/>
      <c r="E31" s="13"/>
      <c r="F31" s="13"/>
      <c r="G31" s="13"/>
      <c r="H31" s="13"/>
    </row>
    <row r="32" spans="1:8" x14ac:dyDescent="0.2">
      <c r="A32" s="22" t="s">
        <v>156</v>
      </c>
      <c r="B32" s="19">
        <v>370</v>
      </c>
      <c r="C32" s="13"/>
      <c r="D32" s="13"/>
      <c r="E32" s="13"/>
      <c r="F32" s="13"/>
      <c r="G32" s="13"/>
      <c r="H32" s="13"/>
    </row>
    <row r="33" spans="1:8" x14ac:dyDescent="0.2">
      <c r="A33" s="22" t="s">
        <v>159</v>
      </c>
      <c r="B33" s="19">
        <v>12277</v>
      </c>
      <c r="C33" s="13"/>
      <c r="D33" s="13"/>
      <c r="E33" s="13"/>
      <c r="F33" s="13"/>
      <c r="G33" s="13"/>
      <c r="H33" s="13"/>
    </row>
    <row r="34" spans="1:8" x14ac:dyDescent="0.2">
      <c r="A34" s="22" t="s">
        <v>157</v>
      </c>
      <c r="B34" s="19">
        <v>1</v>
      </c>
      <c r="C34" s="13"/>
      <c r="D34" s="13"/>
      <c r="E34" s="13"/>
      <c r="F34" s="13"/>
      <c r="G34" s="13"/>
      <c r="H34" s="13"/>
    </row>
    <row r="35" spans="1:8" x14ac:dyDescent="0.2">
      <c r="A35" s="22" t="s">
        <v>152</v>
      </c>
      <c r="B35" s="19"/>
      <c r="C35" s="13"/>
      <c r="D35" s="13"/>
      <c r="E35" s="13"/>
      <c r="F35" s="13"/>
      <c r="G35" s="13"/>
      <c r="H35" s="13"/>
    </row>
    <row r="36" spans="1:8" x14ac:dyDescent="0.2">
      <c r="A36" s="22" t="s">
        <v>153</v>
      </c>
      <c r="B36" s="19">
        <v>596</v>
      </c>
      <c r="C36" s="13"/>
      <c r="D36" s="13"/>
      <c r="E36" s="13"/>
      <c r="F36" s="13"/>
      <c r="G36" s="13"/>
      <c r="H36" s="13"/>
    </row>
    <row r="37" spans="1:8" x14ac:dyDescent="0.2">
      <c r="A37" s="22" t="s">
        <v>151</v>
      </c>
      <c r="B37" s="19">
        <v>73</v>
      </c>
      <c r="C37" s="13"/>
      <c r="D37" s="13"/>
      <c r="E37" s="13"/>
      <c r="F37" s="13"/>
      <c r="G37" s="13"/>
      <c r="H37" s="13"/>
    </row>
    <row r="38" spans="1:8" x14ac:dyDescent="0.2">
      <c r="A38" s="22" t="s">
        <v>142</v>
      </c>
      <c r="B38" s="19">
        <v>45</v>
      </c>
      <c r="C38" s="13"/>
      <c r="D38" s="13"/>
      <c r="E38" s="13"/>
      <c r="F38" s="13"/>
      <c r="G38" s="13"/>
      <c r="H38" s="13"/>
    </row>
    <row r="39" spans="1:8" x14ac:dyDescent="0.2">
      <c r="A39" s="22" t="s">
        <v>154</v>
      </c>
      <c r="B39" s="19">
        <v>57</v>
      </c>
      <c r="C39" s="13"/>
      <c r="D39" s="13"/>
      <c r="E39" s="13"/>
      <c r="F39" s="13"/>
      <c r="G39" s="13"/>
      <c r="H39" s="13"/>
    </row>
    <row r="40" spans="1:8" x14ac:dyDescent="0.2">
      <c r="A40" s="22" t="s">
        <v>144</v>
      </c>
      <c r="B40" s="19">
        <v>231</v>
      </c>
      <c r="C40" s="13"/>
      <c r="D40" s="13"/>
      <c r="E40" s="13"/>
      <c r="F40" s="13"/>
      <c r="G40" s="13"/>
      <c r="H40" s="13"/>
    </row>
    <row r="41" spans="1:8" x14ac:dyDescent="0.2">
      <c r="A41" s="22" t="s">
        <v>147</v>
      </c>
      <c r="B41" s="19">
        <v>1</v>
      </c>
      <c r="C41" s="13"/>
      <c r="D41" s="13"/>
      <c r="E41" s="13"/>
      <c r="F41" s="13"/>
      <c r="G41" s="13"/>
      <c r="H41" s="13"/>
    </row>
    <row r="42" spans="1:8" x14ac:dyDescent="0.2">
      <c r="A42" s="22" t="s">
        <v>158</v>
      </c>
      <c r="B42" s="19">
        <v>1</v>
      </c>
      <c r="C42" s="13"/>
      <c r="D42" s="13"/>
      <c r="E42" s="13"/>
      <c r="F42" s="13"/>
      <c r="G42" s="13"/>
      <c r="H42" s="13"/>
    </row>
    <row r="43" spans="1:8" x14ac:dyDescent="0.2">
      <c r="A43" s="22" t="s">
        <v>148</v>
      </c>
      <c r="B43" s="19">
        <v>46</v>
      </c>
      <c r="C43" s="13"/>
      <c r="D43" s="13"/>
      <c r="E43" s="13"/>
      <c r="F43" s="13"/>
      <c r="G43" s="13"/>
      <c r="H43" s="13"/>
    </row>
    <row r="44" spans="1:8" x14ac:dyDescent="0.2">
      <c r="A44" s="22" t="s">
        <v>150</v>
      </c>
      <c r="B44" s="19">
        <v>1</v>
      </c>
      <c r="C44" s="13"/>
      <c r="D44" s="13"/>
      <c r="E44" s="13"/>
      <c r="F44" s="13"/>
      <c r="G44" s="13"/>
      <c r="H44" s="13"/>
    </row>
    <row r="45" spans="1:8" x14ac:dyDescent="0.2">
      <c r="A45" s="22" t="s">
        <v>31</v>
      </c>
      <c r="B45" s="19">
        <v>12</v>
      </c>
      <c r="C45" s="13"/>
      <c r="D45" s="13"/>
      <c r="E45" s="13"/>
      <c r="F45" s="13"/>
      <c r="G45" s="13"/>
      <c r="H45" s="13"/>
    </row>
    <row r="46" spans="1:8" x14ac:dyDescent="0.2">
      <c r="A46" s="22" t="s">
        <v>28</v>
      </c>
      <c r="B46" s="19">
        <v>3</v>
      </c>
      <c r="C46" s="13"/>
      <c r="D46" s="13"/>
      <c r="E46" s="13"/>
      <c r="F46" s="13"/>
      <c r="G46" s="13"/>
      <c r="H46" s="13"/>
    </row>
    <row r="47" spans="1:8" x14ac:dyDescent="0.2">
      <c r="A47" s="22" t="s">
        <v>30</v>
      </c>
      <c r="B47" s="19">
        <v>26</v>
      </c>
      <c r="C47" s="13"/>
      <c r="D47" s="13"/>
      <c r="E47" s="13"/>
      <c r="F47" s="13"/>
      <c r="G47" s="13"/>
      <c r="H47" s="13"/>
    </row>
    <row r="48" spans="1:8" x14ac:dyDescent="0.2">
      <c r="A48" s="22" t="s">
        <v>138</v>
      </c>
      <c r="B48" s="19"/>
      <c r="C48" s="13"/>
      <c r="D48" s="13"/>
      <c r="E48" s="13"/>
      <c r="F48" s="13"/>
      <c r="G48" s="13"/>
      <c r="H48" s="13"/>
    </row>
    <row r="49" spans="1:8" x14ac:dyDescent="0.2">
      <c r="A49" s="22" t="s">
        <v>29</v>
      </c>
      <c r="B49" s="19">
        <v>2323</v>
      </c>
      <c r="C49" s="13"/>
      <c r="D49" s="13"/>
      <c r="E49" s="13"/>
      <c r="F49" s="13"/>
      <c r="G49" s="13"/>
      <c r="H49" s="13"/>
    </row>
    <row r="50" spans="1:8" x14ac:dyDescent="0.2">
      <c r="A50" s="22" t="s">
        <v>140</v>
      </c>
      <c r="B50" s="19"/>
      <c r="C50" s="13"/>
      <c r="D50" s="13"/>
      <c r="E50" s="13"/>
      <c r="F50" s="13"/>
      <c r="G50" s="13"/>
      <c r="H50" s="13"/>
    </row>
    <row r="51" spans="1:8" x14ac:dyDescent="0.2">
      <c r="A51" s="22" t="s">
        <v>10</v>
      </c>
      <c r="B51" s="19">
        <v>4346</v>
      </c>
      <c r="C51" s="13"/>
      <c r="D51" s="13"/>
      <c r="E51" s="13"/>
      <c r="F51" s="13"/>
      <c r="G51" s="13"/>
      <c r="H51" s="13"/>
    </row>
    <row r="52" spans="1:8" x14ac:dyDescent="0.2">
      <c r="A52" s="22" t="s">
        <v>123</v>
      </c>
      <c r="B52" s="19">
        <v>926</v>
      </c>
      <c r="C52" s="13"/>
      <c r="D52" s="13"/>
      <c r="E52" s="13"/>
      <c r="F52" s="13"/>
      <c r="G52" s="13"/>
      <c r="H52" s="13"/>
    </row>
    <row r="53" spans="1:8" x14ac:dyDescent="0.2">
      <c r="A53" s="22" t="s">
        <v>120</v>
      </c>
      <c r="B53" s="19">
        <v>5858</v>
      </c>
      <c r="C53" s="13"/>
      <c r="D53" s="13"/>
      <c r="E53" s="13"/>
      <c r="F53" s="13"/>
      <c r="G53" s="13"/>
      <c r="H53" s="13"/>
    </row>
    <row r="54" spans="1:8" x14ac:dyDescent="0.2">
      <c r="A54" s="22" t="s">
        <v>120</v>
      </c>
      <c r="B54" s="19">
        <v>48</v>
      </c>
      <c r="C54" s="13"/>
      <c r="D54" s="13"/>
      <c r="E54" s="13"/>
      <c r="F54" s="13"/>
      <c r="G54" s="13"/>
      <c r="H54" s="13"/>
    </row>
    <row r="55" spans="1:8" x14ac:dyDescent="0.2">
      <c r="A55" s="22" t="s">
        <v>63</v>
      </c>
      <c r="B55" s="19">
        <v>20</v>
      </c>
      <c r="C55" s="13"/>
      <c r="D55" s="13"/>
      <c r="E55" s="13"/>
      <c r="F55" s="13"/>
      <c r="G55" s="13"/>
      <c r="H55" s="13"/>
    </row>
    <row r="56" spans="1:8" x14ac:dyDescent="0.2">
      <c r="A56" s="22" t="s">
        <v>64</v>
      </c>
      <c r="B56" s="19">
        <v>4109</v>
      </c>
      <c r="C56" s="13"/>
      <c r="D56" s="13"/>
      <c r="E56" s="13"/>
      <c r="F56" s="13"/>
      <c r="G56" s="13"/>
      <c r="H56" s="13"/>
    </row>
    <row r="57" spans="1:8" x14ac:dyDescent="0.2">
      <c r="A57" s="22" t="s">
        <v>62</v>
      </c>
      <c r="B57" s="19">
        <v>4</v>
      </c>
      <c r="C57" s="13"/>
      <c r="D57" s="13"/>
      <c r="E57" s="13"/>
      <c r="F57" s="13"/>
      <c r="G57" s="13"/>
      <c r="H57" s="13"/>
    </row>
    <row r="58" spans="1:8" x14ac:dyDescent="0.2">
      <c r="A58" s="22" t="s">
        <v>7</v>
      </c>
      <c r="B58" s="19">
        <v>1400</v>
      </c>
      <c r="C58" s="13"/>
      <c r="D58" s="13"/>
      <c r="E58" s="13"/>
      <c r="F58" s="13"/>
      <c r="G58" s="13"/>
      <c r="H58" s="13"/>
    </row>
    <row r="59" spans="1:8" x14ac:dyDescent="0.2">
      <c r="A59" s="22" t="s">
        <v>83</v>
      </c>
      <c r="B59" s="19">
        <v>17</v>
      </c>
      <c r="C59" s="13"/>
      <c r="D59" s="13"/>
      <c r="E59" s="13"/>
      <c r="F59" s="13"/>
      <c r="G59" s="13"/>
      <c r="H59" s="13"/>
    </row>
    <row r="60" spans="1:8" x14ac:dyDescent="0.2">
      <c r="A60" s="22" t="s">
        <v>82</v>
      </c>
      <c r="B60" s="19">
        <v>300</v>
      </c>
      <c r="C60" s="13"/>
      <c r="D60" s="13"/>
      <c r="E60" s="13"/>
      <c r="F60" s="13"/>
      <c r="G60" s="13"/>
      <c r="H60" s="13"/>
    </row>
    <row r="61" spans="1:8" x14ac:dyDescent="0.2">
      <c r="A61" s="22" t="s">
        <v>6</v>
      </c>
      <c r="B61" s="19">
        <v>1616</v>
      </c>
      <c r="C61" s="13"/>
      <c r="D61" s="13"/>
      <c r="E61" s="13"/>
      <c r="F61" s="13"/>
      <c r="G61" s="13"/>
      <c r="H61" s="13"/>
    </row>
    <row r="62" spans="1:8" x14ac:dyDescent="0.2">
      <c r="A62" s="22" t="s">
        <v>5</v>
      </c>
      <c r="B62" s="19">
        <v>473</v>
      </c>
      <c r="C62" s="13"/>
      <c r="D62" s="13"/>
      <c r="E62" s="13"/>
      <c r="F62" s="13"/>
      <c r="G62" s="13"/>
      <c r="H62" s="13"/>
    </row>
    <row r="63" spans="1:8" x14ac:dyDescent="0.2">
      <c r="A63" s="22" t="s">
        <v>68</v>
      </c>
      <c r="B63" s="19">
        <v>1</v>
      </c>
      <c r="C63" s="13"/>
      <c r="D63" s="13"/>
      <c r="E63" s="13"/>
      <c r="F63" s="13"/>
      <c r="G63" s="13"/>
      <c r="H63" s="13"/>
    </row>
    <row r="64" spans="1:8" x14ac:dyDescent="0.2">
      <c r="A64" s="22" t="s">
        <v>114</v>
      </c>
      <c r="B64" s="19">
        <v>0</v>
      </c>
      <c r="C64" s="13"/>
      <c r="D64" s="13"/>
      <c r="E64" s="13"/>
      <c r="F64" s="13"/>
      <c r="G64" s="13"/>
      <c r="H64" s="13"/>
    </row>
    <row r="65" spans="1:8" x14ac:dyDescent="0.2">
      <c r="A65" s="22" t="s">
        <v>115</v>
      </c>
      <c r="B65" s="19">
        <v>0</v>
      </c>
      <c r="C65" s="13"/>
      <c r="D65" s="13"/>
      <c r="E65" s="13"/>
      <c r="F65" s="13"/>
      <c r="G65" s="13"/>
      <c r="H65" s="13"/>
    </row>
    <row r="66" spans="1:8" ht="15" customHeight="1" x14ac:dyDescent="0.2">
      <c r="A66" s="22" t="s">
        <v>74</v>
      </c>
      <c r="B66" s="19">
        <v>1257</v>
      </c>
      <c r="C66" s="13"/>
      <c r="D66" s="13"/>
      <c r="E66" s="13"/>
      <c r="F66" s="13"/>
      <c r="G66" s="13"/>
      <c r="H66" s="13"/>
    </row>
    <row r="67" spans="1:8" ht="15" customHeight="1" x14ac:dyDescent="0.2">
      <c r="A67" s="22" t="s">
        <v>75</v>
      </c>
      <c r="B67" s="19">
        <v>1257</v>
      </c>
      <c r="C67" s="13"/>
      <c r="D67" s="13"/>
      <c r="E67" s="13"/>
      <c r="F67" s="13"/>
      <c r="G67" s="13"/>
      <c r="H67" s="13"/>
    </row>
    <row r="68" spans="1:8" ht="15" customHeight="1" x14ac:dyDescent="0.2">
      <c r="A68" s="22" t="s">
        <v>70</v>
      </c>
      <c r="B68" s="19">
        <v>2676</v>
      </c>
      <c r="C68" s="13"/>
      <c r="D68" s="13"/>
      <c r="E68" s="13"/>
      <c r="F68" s="13"/>
      <c r="G68" s="13"/>
      <c r="H68" s="13"/>
    </row>
    <row r="69" spans="1:8" ht="15" customHeight="1" x14ac:dyDescent="0.2">
      <c r="A69" s="22" t="s">
        <v>73</v>
      </c>
      <c r="B69" s="19">
        <v>1</v>
      </c>
      <c r="C69" s="13"/>
      <c r="D69" s="13"/>
      <c r="E69" s="13"/>
      <c r="F69" s="13"/>
      <c r="G69" s="13"/>
      <c r="H69" s="13"/>
    </row>
    <row r="70" spans="1:8" ht="15" customHeight="1" x14ac:dyDescent="0.2">
      <c r="A70" s="22" t="s">
        <v>72</v>
      </c>
      <c r="B70" s="19">
        <v>2676</v>
      </c>
      <c r="C70" s="13"/>
      <c r="D70" s="13"/>
      <c r="E70" s="13"/>
      <c r="F70" s="13"/>
      <c r="G70" s="13"/>
      <c r="H70" s="13"/>
    </row>
    <row r="71" spans="1:8" ht="15" customHeight="1" x14ac:dyDescent="0.2">
      <c r="A71" s="22" t="s">
        <v>71</v>
      </c>
      <c r="B71" s="19">
        <v>23</v>
      </c>
      <c r="C71" s="13"/>
      <c r="D71" s="13"/>
      <c r="E71" s="13"/>
      <c r="F71" s="13"/>
      <c r="G71" s="13"/>
      <c r="H71" s="13"/>
    </row>
    <row r="72" spans="1:8" x14ac:dyDescent="0.2">
      <c r="A72" s="22" t="s">
        <v>80</v>
      </c>
      <c r="B72" s="19">
        <v>19</v>
      </c>
      <c r="C72" s="13"/>
      <c r="D72" s="13"/>
      <c r="E72" s="13"/>
      <c r="F72" s="13"/>
      <c r="G72" s="13"/>
      <c r="H72" s="13"/>
    </row>
    <row r="73" spans="1:8" x14ac:dyDescent="0.2">
      <c r="A73" s="22" t="s">
        <v>81</v>
      </c>
      <c r="B73" s="19">
        <v>142</v>
      </c>
      <c r="C73" s="13"/>
      <c r="D73" s="13"/>
      <c r="E73" s="13"/>
      <c r="F73" s="13"/>
      <c r="G73" s="13"/>
      <c r="H73" s="13"/>
    </row>
    <row r="74" spans="1:8" ht="15" customHeight="1" x14ac:dyDescent="0.2">
      <c r="A74" s="22" t="s">
        <v>78</v>
      </c>
      <c r="B74" s="19">
        <v>0</v>
      </c>
      <c r="C74" s="13"/>
      <c r="D74" s="13"/>
      <c r="E74" s="13"/>
      <c r="F74" s="13"/>
      <c r="G74" s="13"/>
      <c r="H74" s="13"/>
    </row>
    <row r="75" spans="1:8" x14ac:dyDescent="0.2">
      <c r="A75" s="22" t="s">
        <v>79</v>
      </c>
      <c r="B75" s="19">
        <v>271</v>
      </c>
      <c r="C75" s="13"/>
      <c r="D75" s="13"/>
      <c r="E75" s="13"/>
      <c r="F75" s="13"/>
      <c r="G75" s="13"/>
      <c r="H75" s="13"/>
    </row>
    <row r="76" spans="1:8" x14ac:dyDescent="0.2">
      <c r="A76" s="22" t="s">
        <v>77</v>
      </c>
      <c r="B76" s="19">
        <v>2676</v>
      </c>
      <c r="C76" s="13"/>
      <c r="D76" s="13"/>
      <c r="E76" s="13"/>
      <c r="F76" s="13"/>
      <c r="G76" s="13"/>
      <c r="H76" s="13"/>
    </row>
    <row r="77" spans="1:8" x14ac:dyDescent="0.2">
      <c r="A77" s="22" t="s">
        <v>76</v>
      </c>
      <c r="B77" s="19">
        <v>51</v>
      </c>
      <c r="C77" s="13"/>
      <c r="D77" s="13"/>
      <c r="E77" s="13"/>
      <c r="F77" s="13"/>
      <c r="G77" s="13"/>
      <c r="H77" s="13"/>
    </row>
    <row r="78" spans="1:8" ht="15" customHeight="1" x14ac:dyDescent="0.2">
      <c r="A78" s="22" t="s">
        <v>69</v>
      </c>
      <c r="B78" s="19">
        <v>5</v>
      </c>
      <c r="C78" s="13"/>
      <c r="D78" s="13"/>
      <c r="E78" s="13"/>
      <c r="F78" s="13"/>
      <c r="G78" s="13"/>
      <c r="H78" s="13"/>
    </row>
    <row r="79" spans="1:8" x14ac:dyDescent="0.2">
      <c r="A79" s="22" t="s">
        <v>21</v>
      </c>
      <c r="B79" s="19">
        <v>13961</v>
      </c>
      <c r="C79" s="13"/>
      <c r="D79" s="13"/>
      <c r="E79" s="13"/>
      <c r="F79" s="13"/>
      <c r="G79" s="13"/>
      <c r="H79" s="13"/>
    </row>
    <row r="80" spans="1:8" x14ac:dyDescent="0.2">
      <c r="A80" s="22" t="s">
        <v>19</v>
      </c>
      <c r="B80" s="19">
        <v>1651</v>
      </c>
      <c r="C80" s="13"/>
      <c r="D80" s="13"/>
      <c r="E80" s="13"/>
      <c r="F80" s="13"/>
      <c r="G80" s="13"/>
      <c r="H80" s="13"/>
    </row>
    <row r="81" spans="1:8" x14ac:dyDescent="0.2">
      <c r="A81" s="22" t="s">
        <v>18</v>
      </c>
      <c r="B81" s="19">
        <f>775+152+12+150</f>
        <v>1089</v>
      </c>
      <c r="C81" s="13"/>
      <c r="D81" s="13"/>
      <c r="E81" s="13"/>
      <c r="F81" s="13"/>
      <c r="G81" s="13"/>
      <c r="H81" s="13"/>
    </row>
    <row r="82" spans="1:8" x14ac:dyDescent="0.2">
      <c r="A82" s="22" t="s">
        <v>34</v>
      </c>
      <c r="B82" s="19">
        <v>3223</v>
      </c>
      <c r="C82" s="13"/>
      <c r="D82" s="13"/>
      <c r="E82" s="13"/>
      <c r="F82" s="13"/>
      <c r="G82" s="13"/>
      <c r="H82" s="13"/>
    </row>
    <row r="83" spans="1:8" x14ac:dyDescent="0.2">
      <c r="A83" s="22" t="s">
        <v>133</v>
      </c>
      <c r="B83" s="19">
        <v>0</v>
      </c>
      <c r="C83" s="13"/>
      <c r="D83" s="13"/>
      <c r="E83" s="13"/>
      <c r="F83" s="13"/>
      <c r="G83" s="13"/>
      <c r="H83" s="13"/>
    </row>
    <row r="84" spans="1:8" x14ac:dyDescent="0.2">
      <c r="A84" s="22" t="s">
        <v>137</v>
      </c>
      <c r="B84" s="19">
        <v>45</v>
      </c>
      <c r="C84" s="13"/>
      <c r="D84" s="13"/>
      <c r="E84" s="13"/>
      <c r="F84" s="13"/>
      <c r="G84" s="13"/>
      <c r="H84" s="13"/>
    </row>
    <row r="85" spans="1:8" x14ac:dyDescent="0.2">
      <c r="A85" s="22" t="s">
        <v>136</v>
      </c>
      <c r="B85" s="19">
        <v>9673</v>
      </c>
      <c r="C85" s="13"/>
      <c r="D85" s="13"/>
      <c r="E85" s="13"/>
      <c r="F85" s="13"/>
      <c r="G85" s="13"/>
      <c r="H85" s="13"/>
    </row>
    <row r="86" spans="1:8" x14ac:dyDescent="0.2">
      <c r="A86" s="22" t="s">
        <v>135</v>
      </c>
      <c r="B86" s="19">
        <v>45</v>
      </c>
      <c r="C86" s="13"/>
      <c r="D86" s="13"/>
      <c r="E86" s="13"/>
      <c r="F86" s="13"/>
      <c r="G86" s="13"/>
      <c r="H86" s="13"/>
    </row>
    <row r="87" spans="1:8" x14ac:dyDescent="0.2">
      <c r="A87" s="22" t="s">
        <v>134</v>
      </c>
      <c r="B87" s="19">
        <v>0</v>
      </c>
      <c r="C87" s="13"/>
      <c r="D87" s="13"/>
      <c r="E87" s="13"/>
      <c r="F87" s="13"/>
      <c r="G87" s="13"/>
      <c r="H87" s="13"/>
    </row>
    <row r="88" spans="1:8" x14ac:dyDescent="0.2">
      <c r="A88" s="22" t="s">
        <v>12</v>
      </c>
      <c r="B88" s="19">
        <v>1</v>
      </c>
      <c r="C88" s="13"/>
      <c r="D88" s="13"/>
      <c r="E88" s="13"/>
      <c r="F88" s="13"/>
      <c r="G88" s="13"/>
      <c r="H88" s="13"/>
    </row>
    <row r="89" spans="1:8" x14ac:dyDescent="0.2">
      <c r="A89" s="22" t="s">
        <v>2</v>
      </c>
      <c r="B89" s="19">
        <v>0</v>
      </c>
      <c r="C89" s="13"/>
      <c r="D89" s="13"/>
      <c r="E89" s="13"/>
      <c r="F89" s="13"/>
      <c r="G89" s="13"/>
      <c r="H89" s="13"/>
    </row>
    <row r="90" spans="1:8" x14ac:dyDescent="0.2">
      <c r="A90" s="22" t="s">
        <v>107</v>
      </c>
      <c r="B90" s="19">
        <v>12</v>
      </c>
      <c r="C90" s="13"/>
      <c r="D90" s="13"/>
      <c r="E90" s="13"/>
      <c r="F90" s="13"/>
      <c r="G90" s="13"/>
      <c r="H90" s="13"/>
    </row>
    <row r="91" spans="1:8" x14ac:dyDescent="0.2">
      <c r="A91" s="22" t="s">
        <v>108</v>
      </c>
      <c r="B91" s="19">
        <v>2404</v>
      </c>
      <c r="C91" s="13"/>
      <c r="D91" s="13"/>
      <c r="E91" s="13"/>
      <c r="F91" s="13"/>
      <c r="G91" s="13"/>
      <c r="H91" s="13"/>
    </row>
    <row r="92" spans="1:8" x14ac:dyDescent="0.2">
      <c r="A92" s="22" t="s">
        <v>113</v>
      </c>
      <c r="B92" s="19">
        <v>2</v>
      </c>
      <c r="C92" s="13"/>
      <c r="D92" s="13"/>
      <c r="E92" s="13"/>
      <c r="F92" s="13"/>
      <c r="G92" s="13"/>
      <c r="H92" s="13"/>
    </row>
    <row r="93" spans="1:8" x14ac:dyDescent="0.2">
      <c r="A93" s="22" t="s">
        <v>43</v>
      </c>
      <c r="B93" s="19">
        <v>30</v>
      </c>
      <c r="C93" s="13"/>
      <c r="D93" s="13"/>
      <c r="E93" s="13"/>
      <c r="F93" s="13"/>
      <c r="G93" s="13"/>
      <c r="H93" s="13"/>
    </row>
    <row r="94" spans="1:8" x14ac:dyDescent="0.2">
      <c r="A94" s="22" t="s">
        <v>131</v>
      </c>
      <c r="B94" s="19">
        <v>0</v>
      </c>
      <c r="C94" s="13"/>
      <c r="D94" s="13"/>
      <c r="E94" s="13"/>
      <c r="F94" s="13"/>
      <c r="G94" s="13"/>
      <c r="H94" s="13"/>
    </row>
    <row r="95" spans="1:8" x14ac:dyDescent="0.2">
      <c r="A95" s="22" t="s">
        <v>116</v>
      </c>
      <c r="B95" s="19">
        <v>15</v>
      </c>
      <c r="C95" s="13"/>
      <c r="D95" s="13"/>
      <c r="E95" s="13"/>
      <c r="F95" s="13"/>
      <c r="G95" s="13"/>
      <c r="H95" s="13"/>
    </row>
    <row r="96" spans="1:8" x14ac:dyDescent="0.2">
      <c r="A96" s="22" t="s">
        <v>122</v>
      </c>
      <c r="B96" s="19">
        <v>3142</v>
      </c>
      <c r="C96" s="13"/>
      <c r="D96" s="13"/>
      <c r="E96" s="13"/>
      <c r="F96" s="13"/>
      <c r="G96" s="13"/>
      <c r="H96" s="13"/>
    </row>
    <row r="97" spans="1:8" x14ac:dyDescent="0.2">
      <c r="A97" s="22" t="s">
        <v>67</v>
      </c>
      <c r="B97" s="19">
        <v>43</v>
      </c>
      <c r="C97" s="13"/>
      <c r="D97" s="13"/>
      <c r="E97" s="13"/>
      <c r="F97" s="13"/>
      <c r="G97" s="13"/>
      <c r="H97" s="13"/>
    </row>
    <row r="98" spans="1:8" x14ac:dyDescent="0.2">
      <c r="A98" s="22" t="s">
        <v>109</v>
      </c>
      <c r="B98" s="19">
        <v>18</v>
      </c>
      <c r="C98" s="13"/>
      <c r="D98" s="13"/>
      <c r="E98" s="13"/>
      <c r="F98" s="13"/>
      <c r="G98" s="13"/>
      <c r="H98" s="13"/>
    </row>
    <row r="99" spans="1:8" x14ac:dyDescent="0.2">
      <c r="A99" s="22" t="s">
        <v>110</v>
      </c>
      <c r="B99" s="19">
        <v>1741</v>
      </c>
      <c r="C99" s="13"/>
      <c r="D99" s="13"/>
      <c r="E99" s="13"/>
      <c r="F99" s="13"/>
      <c r="G99" s="13"/>
      <c r="H99" s="13"/>
    </row>
    <row r="100" spans="1:8" x14ac:dyDescent="0.2">
      <c r="A100" s="22" t="s">
        <v>112</v>
      </c>
      <c r="B100" s="19">
        <v>71</v>
      </c>
      <c r="C100" s="13"/>
      <c r="D100" s="13"/>
      <c r="E100" s="13"/>
      <c r="F100" s="13"/>
      <c r="G100" s="13"/>
      <c r="H100" s="13"/>
    </row>
    <row r="101" spans="1:8" x14ac:dyDescent="0.2">
      <c r="A101" s="22" t="s">
        <v>111</v>
      </c>
      <c r="B101" s="19">
        <v>3049</v>
      </c>
      <c r="C101" s="13"/>
      <c r="D101" s="13"/>
      <c r="E101" s="13"/>
      <c r="F101" s="13"/>
      <c r="G101" s="13"/>
      <c r="H101" s="13"/>
    </row>
    <row r="102" spans="1:8" x14ac:dyDescent="0.2">
      <c r="A102" s="22" t="s">
        <v>25</v>
      </c>
      <c r="B102" s="19">
        <v>3494</v>
      </c>
      <c r="C102" s="13"/>
      <c r="D102" s="13"/>
      <c r="E102" s="13"/>
      <c r="F102" s="13"/>
      <c r="G102" s="13"/>
      <c r="H102" s="13"/>
    </row>
    <row r="103" spans="1:8" x14ac:dyDescent="0.2">
      <c r="A103" s="22" t="s">
        <v>23</v>
      </c>
      <c r="B103" s="19">
        <v>385</v>
      </c>
      <c r="C103" s="13"/>
      <c r="D103" s="13"/>
      <c r="E103" s="13"/>
      <c r="F103" s="13"/>
      <c r="G103" s="13"/>
      <c r="H103" s="13"/>
    </row>
    <row r="104" spans="1:8" x14ac:dyDescent="0.2">
      <c r="A104" s="22" t="s">
        <v>22</v>
      </c>
      <c r="B104" s="19">
        <v>1577</v>
      </c>
      <c r="C104" s="13"/>
      <c r="D104" s="13"/>
      <c r="E104" s="13"/>
      <c r="F104" s="13"/>
      <c r="G104" s="13"/>
      <c r="H104" s="13"/>
    </row>
    <row r="105" spans="1:8" x14ac:dyDescent="0.2">
      <c r="A105" s="22" t="s">
        <v>24</v>
      </c>
      <c r="B105" s="19">
        <v>1220</v>
      </c>
      <c r="C105" s="13"/>
      <c r="D105" s="13"/>
      <c r="E105" s="13"/>
      <c r="F105" s="13"/>
      <c r="G105" s="13"/>
      <c r="H105" s="13"/>
    </row>
    <row r="106" spans="1:8" x14ac:dyDescent="0.2">
      <c r="A106" s="22" t="s">
        <v>118</v>
      </c>
      <c r="B106" s="19">
        <v>0</v>
      </c>
      <c r="C106" s="13"/>
      <c r="D106" s="13"/>
      <c r="E106" s="13"/>
      <c r="F106" s="13"/>
      <c r="G106" s="13"/>
      <c r="H106" s="13"/>
    </row>
    <row r="107" spans="1:8" x14ac:dyDescent="0.2">
      <c r="A107" s="22" t="s">
        <v>118</v>
      </c>
      <c r="B107" s="19">
        <v>35</v>
      </c>
      <c r="C107" s="13"/>
      <c r="D107" s="13"/>
      <c r="E107" s="13"/>
      <c r="F107" s="13"/>
      <c r="G107" s="13"/>
      <c r="H107" s="13"/>
    </row>
    <row r="108" spans="1:8" x14ac:dyDescent="0.2">
      <c r="A108" s="22" t="s">
        <v>119</v>
      </c>
      <c r="B108" s="19"/>
      <c r="C108" s="13"/>
      <c r="D108" s="13"/>
      <c r="E108" s="13"/>
      <c r="F108" s="13"/>
      <c r="G108" s="13"/>
      <c r="H108" s="13"/>
    </row>
    <row r="109" spans="1:8" x14ac:dyDescent="0.2">
      <c r="A109" s="22" t="s">
        <v>105</v>
      </c>
      <c r="B109" s="19">
        <v>4</v>
      </c>
      <c r="C109" s="13"/>
      <c r="D109" s="13"/>
      <c r="E109" s="13"/>
      <c r="F109" s="13"/>
      <c r="G109" s="13"/>
      <c r="H109" s="13"/>
    </row>
    <row r="110" spans="1:8" x14ac:dyDescent="0.2">
      <c r="A110" s="22" t="s">
        <v>106</v>
      </c>
      <c r="B110" s="19">
        <v>295</v>
      </c>
      <c r="C110" s="13"/>
      <c r="D110" s="13"/>
      <c r="E110" s="13"/>
      <c r="F110" s="13"/>
      <c r="G110" s="13"/>
      <c r="H110" s="13"/>
    </row>
    <row r="111" spans="1:8" x14ac:dyDescent="0.2">
      <c r="A111" s="22" t="s">
        <v>117</v>
      </c>
      <c r="B111" s="19">
        <v>44</v>
      </c>
      <c r="C111" s="13"/>
      <c r="D111" s="13"/>
      <c r="E111" s="13"/>
      <c r="F111" s="13"/>
      <c r="G111" s="13"/>
      <c r="H111" s="13"/>
    </row>
    <row r="112" spans="1:8" x14ac:dyDescent="0.2">
      <c r="A112" s="22" t="s">
        <v>14</v>
      </c>
      <c r="B112" s="19">
        <v>0</v>
      </c>
      <c r="C112" s="13"/>
      <c r="D112" s="13"/>
      <c r="E112" s="13"/>
      <c r="F112" s="13"/>
      <c r="G112" s="13"/>
      <c r="H112" s="13"/>
    </row>
    <row r="113" spans="1:8" x14ac:dyDescent="0.2">
      <c r="A113" s="22" t="s">
        <v>4</v>
      </c>
      <c r="B113" s="19">
        <v>92</v>
      </c>
      <c r="C113" s="13"/>
      <c r="D113" s="13"/>
      <c r="E113" s="13"/>
      <c r="F113" s="13"/>
      <c r="G113" s="13"/>
      <c r="H113" s="13"/>
    </row>
    <row r="114" spans="1:8" x14ac:dyDescent="0.2">
      <c r="A114" s="22" t="s">
        <v>8</v>
      </c>
      <c r="B114" s="19">
        <v>4</v>
      </c>
      <c r="C114" s="13"/>
      <c r="D114" s="13"/>
      <c r="E114" s="13"/>
      <c r="F114" s="13"/>
      <c r="G114" s="13"/>
      <c r="H114" s="13"/>
    </row>
    <row r="115" spans="1:8" x14ac:dyDescent="0.2">
      <c r="A115" s="22" t="s">
        <v>84</v>
      </c>
      <c r="B115" s="19">
        <v>0</v>
      </c>
      <c r="C115" s="13"/>
      <c r="D115" s="13"/>
      <c r="E115" s="13"/>
      <c r="F115" s="13"/>
      <c r="G115" s="13"/>
      <c r="H115" s="13"/>
    </row>
    <row r="116" spans="1:8" x14ac:dyDescent="0.2">
      <c r="A116" s="22" t="s">
        <v>13</v>
      </c>
      <c r="B116" s="19">
        <v>0</v>
      </c>
      <c r="C116" s="13"/>
      <c r="D116" s="13"/>
      <c r="E116" s="13"/>
      <c r="F116" s="13"/>
      <c r="G116" s="13"/>
      <c r="H116" s="13"/>
    </row>
    <row r="117" spans="1:8" x14ac:dyDescent="0.2">
      <c r="A117" s="22" t="s">
        <v>38</v>
      </c>
      <c r="B117" s="19">
        <v>63</v>
      </c>
      <c r="C117" s="13"/>
      <c r="D117" s="13"/>
      <c r="E117" s="13"/>
      <c r="F117" s="13"/>
      <c r="G117" s="13"/>
      <c r="H117" s="13"/>
    </row>
    <row r="118" spans="1:8" x14ac:dyDescent="0.2">
      <c r="A118" s="22" t="s">
        <v>125</v>
      </c>
      <c r="B118" s="19">
        <v>82</v>
      </c>
      <c r="C118" s="13"/>
      <c r="D118" s="13"/>
      <c r="E118" s="13"/>
      <c r="F118" s="13"/>
      <c r="G118" s="13"/>
      <c r="H118" s="13"/>
    </row>
    <row r="119" spans="1:8" x14ac:dyDescent="0.2">
      <c r="A119" s="22" t="s">
        <v>36</v>
      </c>
      <c r="B119" s="19">
        <v>16</v>
      </c>
      <c r="C119" s="13"/>
      <c r="D119" s="13"/>
      <c r="E119" s="13"/>
      <c r="F119" s="13"/>
      <c r="G119" s="13"/>
      <c r="H119" s="13"/>
    </row>
    <row r="120" spans="1:8" x14ac:dyDescent="0.2">
      <c r="A120" s="22" t="s">
        <v>32</v>
      </c>
      <c r="B120" s="19">
        <v>18674</v>
      </c>
      <c r="C120" s="13"/>
      <c r="D120" s="13"/>
      <c r="E120" s="13"/>
      <c r="F120" s="13"/>
      <c r="G120" s="13"/>
      <c r="H120" s="13"/>
    </row>
    <row r="121" spans="1:8" x14ac:dyDescent="0.2">
      <c r="A121" s="22" t="s">
        <v>33</v>
      </c>
      <c r="B121" s="19">
        <v>4945</v>
      </c>
      <c r="C121" s="13"/>
      <c r="D121" s="13"/>
      <c r="E121" s="13"/>
      <c r="F121" s="13"/>
      <c r="G121" s="13"/>
      <c r="H121" s="13"/>
    </row>
    <row r="122" spans="1:8" x14ac:dyDescent="0.2">
      <c r="A122" s="22" t="s">
        <v>37</v>
      </c>
      <c r="B122" s="19">
        <v>17</v>
      </c>
      <c r="C122" s="13"/>
      <c r="D122" s="13"/>
      <c r="E122" s="13"/>
      <c r="F122" s="13"/>
      <c r="G122" s="13"/>
      <c r="H122" s="13"/>
    </row>
    <row r="123" spans="1:8" x14ac:dyDescent="0.2">
      <c r="A123" s="22" t="s">
        <v>39</v>
      </c>
      <c r="B123" s="19">
        <v>264</v>
      </c>
      <c r="C123" s="13"/>
      <c r="D123" s="13"/>
      <c r="E123" s="13"/>
      <c r="F123" s="13"/>
      <c r="G123" s="13"/>
      <c r="H123" s="13"/>
    </row>
    <row r="124" spans="1:8" x14ac:dyDescent="0.2">
      <c r="A124" s="22" t="s">
        <v>171</v>
      </c>
      <c r="B124" s="19">
        <v>38</v>
      </c>
      <c r="C124" s="13"/>
      <c r="D124" s="13"/>
      <c r="E124" s="13"/>
      <c r="F124" s="13"/>
      <c r="G124" s="13"/>
      <c r="H124" s="13"/>
    </row>
    <row r="125" spans="1:8" x14ac:dyDescent="0.2">
      <c r="A125" s="22" t="s">
        <v>27</v>
      </c>
      <c r="B125" s="19">
        <v>92</v>
      </c>
      <c r="C125" s="13"/>
      <c r="D125" s="13"/>
      <c r="E125" s="13"/>
      <c r="F125" s="13"/>
      <c r="G125" s="13"/>
      <c r="H125" s="13"/>
    </row>
    <row r="126" spans="1:8" x14ac:dyDescent="0.2">
      <c r="A126" s="22" t="s">
        <v>124</v>
      </c>
      <c r="B126" s="19">
        <v>285</v>
      </c>
      <c r="C126" s="13"/>
      <c r="D126" s="13"/>
      <c r="E126" s="13"/>
      <c r="F126" s="13"/>
      <c r="G126" s="13"/>
      <c r="H126" s="13"/>
    </row>
    <row r="127" spans="1:8" x14ac:dyDescent="0.2">
      <c r="A127" s="22" t="s">
        <v>59</v>
      </c>
      <c r="B127" s="19">
        <v>208</v>
      </c>
      <c r="C127" s="13"/>
      <c r="D127" s="13"/>
      <c r="E127" s="13"/>
      <c r="F127" s="13"/>
      <c r="G127" s="13"/>
      <c r="H127" s="13"/>
    </row>
    <row r="128" spans="1:8" x14ac:dyDescent="0.2">
      <c r="A128" s="22" t="s">
        <v>61</v>
      </c>
      <c r="B128" s="19">
        <v>1233</v>
      </c>
      <c r="C128" s="13"/>
      <c r="D128" s="13"/>
      <c r="E128" s="13"/>
      <c r="F128" s="13"/>
      <c r="G128" s="13"/>
      <c r="H128" s="13"/>
    </row>
    <row r="129" spans="1:8" x14ac:dyDescent="0.2">
      <c r="A129" s="22" t="s">
        <v>58</v>
      </c>
      <c r="B129" s="19">
        <v>1</v>
      </c>
      <c r="C129" s="13"/>
      <c r="D129" s="13"/>
      <c r="E129" s="13"/>
      <c r="F129" s="13"/>
      <c r="G129" s="13"/>
      <c r="H129" s="13"/>
    </row>
    <row r="130" spans="1:8" x14ac:dyDescent="0.2">
      <c r="A130" s="22" t="s">
        <v>54</v>
      </c>
      <c r="B130" s="19">
        <v>1</v>
      </c>
      <c r="C130" s="13"/>
      <c r="D130" s="13"/>
      <c r="E130" s="13"/>
      <c r="F130" s="13"/>
      <c r="G130" s="13"/>
      <c r="H130" s="13"/>
    </row>
    <row r="131" spans="1:8" x14ac:dyDescent="0.2">
      <c r="A131" s="22" t="s">
        <v>55</v>
      </c>
      <c r="B131" s="19">
        <v>231</v>
      </c>
      <c r="C131" s="13"/>
      <c r="D131" s="13"/>
      <c r="E131" s="13"/>
      <c r="F131" s="13"/>
      <c r="G131" s="13"/>
      <c r="H131" s="13"/>
    </row>
    <row r="132" spans="1:8" x14ac:dyDescent="0.2">
      <c r="A132" s="22" t="s">
        <v>57</v>
      </c>
      <c r="B132" s="19">
        <v>1</v>
      </c>
      <c r="C132" s="13"/>
      <c r="D132" s="13"/>
      <c r="E132" s="13"/>
      <c r="F132" s="13"/>
      <c r="G132" s="13"/>
      <c r="H132" s="13"/>
    </row>
    <row r="133" spans="1:8" x14ac:dyDescent="0.2">
      <c r="A133" s="22" t="s">
        <v>60</v>
      </c>
      <c r="B133" s="19">
        <v>1</v>
      </c>
      <c r="C133" s="13"/>
      <c r="D133" s="13"/>
      <c r="E133" s="13"/>
      <c r="F133" s="13"/>
      <c r="G133" s="13"/>
      <c r="H133" s="13"/>
    </row>
    <row r="134" spans="1:8" x14ac:dyDescent="0.2">
      <c r="A134" s="22" t="s">
        <v>56</v>
      </c>
      <c r="B134" s="19">
        <v>1</v>
      </c>
      <c r="C134" s="13"/>
      <c r="D134" s="13"/>
      <c r="E134" s="13"/>
      <c r="F134" s="13"/>
      <c r="G134" s="13"/>
      <c r="H134" s="13"/>
    </row>
    <row r="135" spans="1:8" x14ac:dyDescent="0.2">
      <c r="A135" s="22" t="s">
        <v>65</v>
      </c>
      <c r="B135" s="19">
        <v>2</v>
      </c>
      <c r="C135" s="13"/>
      <c r="D135" s="13"/>
      <c r="E135" s="13"/>
      <c r="F135" s="13"/>
      <c r="G135" s="13"/>
      <c r="H135" s="13"/>
    </row>
    <row r="136" spans="1:8" x14ac:dyDescent="0.2">
      <c r="A136" s="22" t="s">
        <v>66</v>
      </c>
      <c r="B136" s="19">
        <v>22</v>
      </c>
      <c r="C136" s="13"/>
      <c r="D136" s="13"/>
      <c r="E136" s="13"/>
      <c r="F136" s="13"/>
      <c r="G136" s="13"/>
      <c r="H136" s="13"/>
    </row>
    <row r="137" spans="1:8" x14ac:dyDescent="0.2">
      <c r="A137" s="22" t="s">
        <v>9</v>
      </c>
      <c r="B137" s="19">
        <v>394</v>
      </c>
      <c r="C137" s="13"/>
      <c r="D137" s="13"/>
      <c r="E137" s="13"/>
      <c r="F137" s="13"/>
      <c r="G137" s="13"/>
      <c r="H137" s="13"/>
    </row>
    <row r="138" spans="1:8" x14ac:dyDescent="0.2">
      <c r="A138" s="22" t="s">
        <v>11</v>
      </c>
      <c r="B138" s="19">
        <v>394</v>
      </c>
      <c r="C138" s="13"/>
      <c r="D138" s="13"/>
      <c r="E138" s="13"/>
      <c r="F138" s="13"/>
      <c r="G138" s="13"/>
      <c r="H138" s="13"/>
    </row>
    <row r="139" spans="1:8" x14ac:dyDescent="0.2">
      <c r="A139" s="22" t="s">
        <v>127</v>
      </c>
      <c r="B139" s="19">
        <v>0</v>
      </c>
      <c r="C139" s="13"/>
      <c r="D139" s="13"/>
      <c r="E139" s="13"/>
      <c r="F139" s="13"/>
      <c r="G139" s="13"/>
      <c r="H139" s="13"/>
    </row>
    <row r="140" spans="1:8" x14ac:dyDescent="0.2">
      <c r="A140" s="22" t="s">
        <v>130</v>
      </c>
      <c r="B140" s="19">
        <v>0</v>
      </c>
      <c r="C140" s="13"/>
      <c r="D140" s="13"/>
      <c r="E140" s="13"/>
      <c r="F140" s="13"/>
      <c r="G140" s="13"/>
      <c r="H140" s="13"/>
    </row>
    <row r="141" spans="1:8" x14ac:dyDescent="0.2">
      <c r="A141" s="22" t="s">
        <v>128</v>
      </c>
      <c r="B141" s="19">
        <v>0</v>
      </c>
      <c r="C141" s="13"/>
      <c r="D141" s="13"/>
      <c r="E141" s="13"/>
      <c r="F141" s="13"/>
      <c r="G141" s="13"/>
      <c r="H141" s="13"/>
    </row>
    <row r="142" spans="1:8" x14ac:dyDescent="0.2">
      <c r="A142" s="22" t="s">
        <v>129</v>
      </c>
      <c r="B142" s="19">
        <v>0</v>
      </c>
      <c r="C142" s="13"/>
      <c r="D142" s="13"/>
      <c r="E142" s="13"/>
      <c r="F142" s="13"/>
      <c r="G142" s="13"/>
      <c r="H142" s="13"/>
    </row>
    <row r="143" spans="1:8" x14ac:dyDescent="0.2">
      <c r="A143" s="21" t="s">
        <v>0</v>
      </c>
      <c r="B143" s="19">
        <v>211508.77218614714</v>
      </c>
      <c r="C143" s="13"/>
      <c r="D143" s="13"/>
      <c r="E143" s="13"/>
      <c r="F143" s="13"/>
      <c r="G143" s="13"/>
      <c r="H143" s="13"/>
    </row>
    <row r="144" spans="1:8" ht="15" customHeight="1" x14ac:dyDescent="0.2">
      <c r="A144" s="15"/>
    </row>
    <row r="145" spans="1:1" x14ac:dyDescent="0.2">
      <c r="A145" s="15"/>
    </row>
    <row r="146" spans="1:1" x14ac:dyDescent="0.2">
      <c r="A146" s="15"/>
    </row>
    <row r="147" spans="1:1" x14ac:dyDescent="0.2">
      <c r="A147" s="15"/>
    </row>
    <row r="148" spans="1:1" x14ac:dyDescent="0.2">
      <c r="A148" s="15"/>
    </row>
    <row r="149" spans="1:1" x14ac:dyDescent="0.2">
      <c r="A149" s="15"/>
    </row>
    <row r="150" spans="1:1" x14ac:dyDescent="0.2">
      <c r="A150" s="15"/>
    </row>
    <row r="151" spans="1:1" x14ac:dyDescent="0.2">
      <c r="A151" s="15"/>
    </row>
    <row r="152" spans="1:1" x14ac:dyDescent="0.2">
      <c r="A152" s="15"/>
    </row>
    <row r="153" spans="1:1" x14ac:dyDescent="0.2">
      <c r="A153" s="15"/>
    </row>
    <row r="154" spans="1:1" x14ac:dyDescent="0.2">
      <c r="A154" s="15"/>
    </row>
    <row r="155" spans="1:1" x14ac:dyDescent="0.2">
      <c r="A155" s="15"/>
    </row>
    <row r="156" spans="1:1" x14ac:dyDescent="0.2">
      <c r="A156" s="15"/>
    </row>
    <row r="157" spans="1:1" x14ac:dyDescent="0.2">
      <c r="A157" s="15"/>
    </row>
    <row r="158" spans="1:1" x14ac:dyDescent="0.2">
      <c r="A158" s="15"/>
    </row>
    <row r="159" spans="1:1" x14ac:dyDescent="0.2">
      <c r="A159" s="15"/>
    </row>
    <row r="160" spans="1:1" x14ac:dyDescent="0.2">
      <c r="A160" s="15"/>
    </row>
    <row r="161" spans="1:1" x14ac:dyDescent="0.2">
      <c r="A161" s="15"/>
    </row>
    <row r="162" spans="1:1" x14ac:dyDescent="0.2">
      <c r="A162" s="15"/>
    </row>
    <row r="163" spans="1:1" x14ac:dyDescent="0.2">
      <c r="A163" s="15"/>
    </row>
    <row r="164" spans="1:1" x14ac:dyDescent="0.2">
      <c r="A164" s="15"/>
    </row>
    <row r="165" spans="1:1" x14ac:dyDescent="0.2">
      <c r="A165" s="15"/>
    </row>
    <row r="166" spans="1:1" x14ac:dyDescent="0.2">
      <c r="A166" s="15"/>
    </row>
    <row r="167" spans="1:1" x14ac:dyDescent="0.2">
      <c r="A167" s="15"/>
    </row>
    <row r="168" spans="1:1" x14ac:dyDescent="0.2">
      <c r="A168" s="15"/>
    </row>
    <row r="169" spans="1:1" x14ac:dyDescent="0.2">
      <c r="A169" s="15"/>
    </row>
    <row r="170" spans="1:1" x14ac:dyDescent="0.2">
      <c r="A170" s="15"/>
    </row>
    <row r="171" spans="1:1" x14ac:dyDescent="0.2">
      <c r="A171" s="15"/>
    </row>
    <row r="172" spans="1:1" x14ac:dyDescent="0.2">
      <c r="A172" s="15"/>
    </row>
    <row r="173" spans="1:1" x14ac:dyDescent="0.2">
      <c r="A173" s="15"/>
    </row>
    <row r="174" spans="1:1" x14ac:dyDescent="0.2">
      <c r="A174" s="15"/>
    </row>
    <row r="175" spans="1:1" x14ac:dyDescent="0.2">
      <c r="A175" s="15"/>
    </row>
    <row r="176" spans="1:1" x14ac:dyDescent="0.2">
      <c r="A176" s="15"/>
    </row>
    <row r="177" spans="1:1" x14ac:dyDescent="0.2">
      <c r="A177" s="15"/>
    </row>
    <row r="178" spans="1:1" x14ac:dyDescent="0.2">
      <c r="A178" s="15"/>
    </row>
    <row r="179" spans="1:1" x14ac:dyDescent="0.2">
      <c r="A179" s="15"/>
    </row>
    <row r="180" spans="1:1" x14ac:dyDescent="0.2">
      <c r="A180" s="15"/>
    </row>
    <row r="181" spans="1:1" x14ac:dyDescent="0.2">
      <c r="A181" s="15"/>
    </row>
    <row r="182" spans="1:1" x14ac:dyDescent="0.2">
      <c r="A182" s="15"/>
    </row>
    <row r="183" spans="1:1" x14ac:dyDescent="0.2">
      <c r="A183" s="15"/>
    </row>
    <row r="184" spans="1:1" x14ac:dyDescent="0.2">
      <c r="A184" s="15"/>
    </row>
    <row r="185" spans="1:1" x14ac:dyDescent="0.2">
      <c r="A185" s="15"/>
    </row>
    <row r="186" spans="1:1" x14ac:dyDescent="0.2">
      <c r="A186" s="15"/>
    </row>
    <row r="187" spans="1:1" x14ac:dyDescent="0.2">
      <c r="A187" s="15"/>
    </row>
    <row r="188" spans="1:1" x14ac:dyDescent="0.2">
      <c r="A188" s="15"/>
    </row>
    <row r="189" spans="1:1" x14ac:dyDescent="0.2">
      <c r="A189" s="15"/>
    </row>
    <row r="190" spans="1:1" x14ac:dyDescent="0.2">
      <c r="A190" s="15"/>
    </row>
    <row r="191" spans="1:1" x14ac:dyDescent="0.2">
      <c r="A191" s="15"/>
    </row>
    <row r="192" spans="1:1" x14ac:dyDescent="0.2">
      <c r="A192" s="15"/>
    </row>
    <row r="193" spans="1:1" x14ac:dyDescent="0.2">
      <c r="A193" s="15"/>
    </row>
    <row r="194" spans="1:1" x14ac:dyDescent="0.2">
      <c r="A194" s="15"/>
    </row>
    <row r="195" spans="1:1" x14ac:dyDescent="0.2">
      <c r="A195" s="15"/>
    </row>
    <row r="196" spans="1:1" x14ac:dyDescent="0.2">
      <c r="A196" s="15"/>
    </row>
    <row r="197" spans="1:1" x14ac:dyDescent="0.2">
      <c r="A197" s="15"/>
    </row>
    <row r="198" spans="1:1" x14ac:dyDescent="0.2">
      <c r="A198" s="15"/>
    </row>
    <row r="199" spans="1:1" x14ac:dyDescent="0.2">
      <c r="A199" s="15"/>
    </row>
    <row r="200" spans="1:1" x14ac:dyDescent="0.2">
      <c r="A200" s="15"/>
    </row>
    <row r="201" spans="1:1" x14ac:dyDescent="0.2">
      <c r="A201" s="15"/>
    </row>
    <row r="202" spans="1:1" x14ac:dyDescent="0.2">
      <c r="A202" s="15"/>
    </row>
    <row r="203" spans="1:1" x14ac:dyDescent="0.2">
      <c r="A203" s="15"/>
    </row>
    <row r="204" spans="1:1" x14ac:dyDescent="0.2">
      <c r="A204" s="15"/>
    </row>
    <row r="205" spans="1:1" x14ac:dyDescent="0.2">
      <c r="A205" s="15"/>
    </row>
    <row r="206" spans="1:1" x14ac:dyDescent="0.2">
      <c r="A206" s="15"/>
    </row>
    <row r="207" spans="1:1" x14ac:dyDescent="0.2">
      <c r="A207" s="15"/>
    </row>
    <row r="208" spans="1:1" x14ac:dyDescent="0.2">
      <c r="A208" s="15"/>
    </row>
    <row r="209" spans="1:1" x14ac:dyDescent="0.2">
      <c r="A209" s="15"/>
    </row>
    <row r="210" spans="1:1" x14ac:dyDescent="0.2">
      <c r="A210" s="15"/>
    </row>
    <row r="211" spans="1:1" x14ac:dyDescent="0.2">
      <c r="A211" s="15"/>
    </row>
    <row r="212" spans="1:1" x14ac:dyDescent="0.2">
      <c r="A212" s="15"/>
    </row>
    <row r="213" spans="1:1" x14ac:dyDescent="0.2">
      <c r="A213" s="15"/>
    </row>
    <row r="214" spans="1:1" x14ac:dyDescent="0.2">
      <c r="A214" s="15"/>
    </row>
    <row r="215" spans="1:1" x14ac:dyDescent="0.2">
      <c r="A215" s="15"/>
    </row>
    <row r="216" spans="1:1" x14ac:dyDescent="0.2">
      <c r="A216" s="15"/>
    </row>
    <row r="217" spans="1:1" x14ac:dyDescent="0.2">
      <c r="A217" s="15"/>
    </row>
    <row r="218" spans="1:1" x14ac:dyDescent="0.2">
      <c r="A218" s="15"/>
    </row>
    <row r="219" spans="1:1" x14ac:dyDescent="0.2">
      <c r="A219" s="15"/>
    </row>
    <row r="220" spans="1:1" x14ac:dyDescent="0.2">
      <c r="A220" s="15"/>
    </row>
    <row r="221" spans="1:1" x14ac:dyDescent="0.2">
      <c r="A221" s="15"/>
    </row>
    <row r="222" spans="1:1" x14ac:dyDescent="0.2">
      <c r="A222" s="15"/>
    </row>
    <row r="223" spans="1:1" x14ac:dyDescent="0.2">
      <c r="A223" s="15"/>
    </row>
    <row r="224" spans="1:1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  <row r="240" spans="1:1" x14ac:dyDescent="0.2">
      <c r="A240" s="15"/>
    </row>
    <row r="241" spans="1:1" x14ac:dyDescent="0.2">
      <c r="A241" s="15"/>
    </row>
    <row r="242" spans="1:1" x14ac:dyDescent="0.2">
      <c r="A242" s="15"/>
    </row>
    <row r="243" spans="1:1" x14ac:dyDescent="0.2">
      <c r="A243" s="15"/>
    </row>
    <row r="244" spans="1:1" x14ac:dyDescent="0.2">
      <c r="A244" s="15"/>
    </row>
    <row r="245" spans="1:1" x14ac:dyDescent="0.2">
      <c r="A245" s="15"/>
    </row>
    <row r="246" spans="1:1" x14ac:dyDescent="0.2">
      <c r="A246" s="15"/>
    </row>
    <row r="247" spans="1:1" x14ac:dyDescent="0.2">
      <c r="A247" s="15"/>
    </row>
    <row r="248" spans="1:1" x14ac:dyDescent="0.2">
      <c r="A248" s="15"/>
    </row>
    <row r="249" spans="1:1" x14ac:dyDescent="0.2">
      <c r="A249" s="15"/>
    </row>
    <row r="250" spans="1:1" x14ac:dyDescent="0.2">
      <c r="A250" s="15"/>
    </row>
    <row r="251" spans="1:1" x14ac:dyDescent="0.2">
      <c r="A251" s="15"/>
    </row>
    <row r="252" spans="1:1" x14ac:dyDescent="0.2">
      <c r="A252" s="15"/>
    </row>
    <row r="253" spans="1:1" x14ac:dyDescent="0.2">
      <c r="A253" s="15"/>
    </row>
    <row r="254" spans="1:1" x14ac:dyDescent="0.2">
      <c r="A254" s="15"/>
    </row>
    <row r="255" spans="1:1" x14ac:dyDescent="0.2">
      <c r="A255" s="15"/>
    </row>
    <row r="256" spans="1:1" x14ac:dyDescent="0.2">
      <c r="A256" s="15"/>
    </row>
    <row r="257" spans="1:1" x14ac:dyDescent="0.2">
      <c r="A257" s="15"/>
    </row>
    <row r="258" spans="1:1" x14ac:dyDescent="0.2">
      <c r="A258" s="15"/>
    </row>
    <row r="259" spans="1:1" x14ac:dyDescent="0.2">
      <c r="A259" s="15"/>
    </row>
    <row r="260" spans="1:1" x14ac:dyDescent="0.2">
      <c r="A260" s="15"/>
    </row>
    <row r="261" spans="1:1" x14ac:dyDescent="0.2">
      <c r="A261" s="15"/>
    </row>
    <row r="262" spans="1:1" x14ac:dyDescent="0.2">
      <c r="A262" s="15"/>
    </row>
    <row r="263" spans="1:1" x14ac:dyDescent="0.2">
      <c r="A263" s="15"/>
    </row>
    <row r="264" spans="1:1" x14ac:dyDescent="0.2">
      <c r="A264" s="15"/>
    </row>
    <row r="265" spans="1:1" x14ac:dyDescent="0.2">
      <c r="A265" s="15"/>
    </row>
    <row r="266" spans="1:1" x14ac:dyDescent="0.2">
      <c r="A266" s="15"/>
    </row>
    <row r="267" spans="1:1" x14ac:dyDescent="0.2">
      <c r="A267" s="15"/>
    </row>
    <row r="268" spans="1:1" x14ac:dyDescent="0.2">
      <c r="A268" s="15"/>
    </row>
    <row r="269" spans="1:1" x14ac:dyDescent="0.2">
      <c r="A269" s="15"/>
    </row>
    <row r="270" spans="1:1" x14ac:dyDescent="0.2">
      <c r="A270" s="15"/>
    </row>
    <row r="271" spans="1:1" x14ac:dyDescent="0.2">
      <c r="A271" s="15"/>
    </row>
    <row r="272" spans="1:1" x14ac:dyDescent="0.2">
      <c r="A272" s="15"/>
    </row>
    <row r="273" spans="1:1" x14ac:dyDescent="0.2">
      <c r="A273" s="15"/>
    </row>
    <row r="274" spans="1:1" x14ac:dyDescent="0.2">
      <c r="A274" s="15"/>
    </row>
    <row r="275" spans="1:1" x14ac:dyDescent="0.2">
      <c r="A275" s="15"/>
    </row>
    <row r="276" spans="1:1" x14ac:dyDescent="0.2">
      <c r="A276" s="15"/>
    </row>
    <row r="277" spans="1:1" x14ac:dyDescent="0.2">
      <c r="A277" s="15"/>
    </row>
    <row r="278" spans="1:1" x14ac:dyDescent="0.2">
      <c r="A278" s="15"/>
    </row>
    <row r="279" spans="1:1" x14ac:dyDescent="0.2">
      <c r="A279" s="15"/>
    </row>
    <row r="280" spans="1:1" x14ac:dyDescent="0.2">
      <c r="A280" s="15"/>
    </row>
    <row r="281" spans="1:1" x14ac:dyDescent="0.2">
      <c r="A281" s="15"/>
    </row>
    <row r="282" spans="1:1" x14ac:dyDescent="0.2">
      <c r="A282" s="15"/>
    </row>
    <row r="283" spans="1:1" x14ac:dyDescent="0.2">
      <c r="A283" s="15"/>
    </row>
    <row r="284" spans="1:1" x14ac:dyDescent="0.2">
      <c r="A284" s="15"/>
    </row>
    <row r="285" spans="1:1" x14ac:dyDescent="0.2">
      <c r="A285" s="15"/>
    </row>
    <row r="286" spans="1:1" x14ac:dyDescent="0.2">
      <c r="A286" s="15"/>
    </row>
    <row r="287" spans="1:1" x14ac:dyDescent="0.2">
      <c r="A287" s="15"/>
    </row>
    <row r="288" spans="1:1" x14ac:dyDescent="0.2">
      <c r="A288" s="15"/>
    </row>
    <row r="289" spans="1:1" x14ac:dyDescent="0.2">
      <c r="A289" s="15"/>
    </row>
    <row r="290" spans="1:1" x14ac:dyDescent="0.2">
      <c r="A290" s="15"/>
    </row>
    <row r="291" spans="1:1" x14ac:dyDescent="0.2">
      <c r="A291" s="15"/>
    </row>
    <row r="292" spans="1:1" x14ac:dyDescent="0.2">
      <c r="A292" s="15"/>
    </row>
    <row r="293" spans="1:1" x14ac:dyDescent="0.2">
      <c r="A293" s="15"/>
    </row>
  </sheetData>
  <sheetProtection selectLockedCells="1"/>
  <sortState xmlns:xlrd2="http://schemas.microsoft.com/office/spreadsheetml/2017/richdata2" ref="A2:P132">
    <sortCondition ref="A132"/>
  </sortState>
  <pageMargins left="0.7" right="0.7" top="0.75" bottom="0.75" header="0.3" footer="0.3"/>
  <pageSetup scale="70" fitToHeight="5"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7"/>
  <sheetViews>
    <sheetView workbookViewId="0">
      <pane xSplit="1" ySplit="1" topLeftCell="E115" activePane="bottomRight" state="frozen"/>
      <selection pane="topRight" activeCell="B1" sqref="B1"/>
      <selection pane="bottomLeft" activeCell="A2" sqref="A2"/>
      <selection pane="bottomRight" activeCell="O2" sqref="O2:O141"/>
    </sheetView>
  </sheetViews>
  <sheetFormatPr defaultRowHeight="14.25" x14ac:dyDescent="0.2"/>
  <cols>
    <col min="1" max="1" width="73.5" style="6" bestFit="1" customWidth="1"/>
    <col min="16" max="16" width="12.25" style="1" customWidth="1"/>
  </cols>
  <sheetData>
    <row r="1" spans="1:16" s="11" customFormat="1" ht="60" x14ac:dyDescent="0.2">
      <c r="A1" s="8" t="s">
        <v>1</v>
      </c>
      <c r="B1" s="9">
        <v>44197</v>
      </c>
      <c r="C1" s="9">
        <v>44228</v>
      </c>
      <c r="D1" s="9">
        <v>44256</v>
      </c>
      <c r="E1" s="9">
        <v>44287</v>
      </c>
      <c r="F1" s="9">
        <v>44317</v>
      </c>
      <c r="G1" s="9">
        <v>44348</v>
      </c>
      <c r="H1" s="9">
        <v>44378</v>
      </c>
      <c r="I1" s="9">
        <v>44409</v>
      </c>
      <c r="J1" s="9">
        <v>44440</v>
      </c>
      <c r="K1" s="9">
        <v>44470</v>
      </c>
      <c r="L1" s="9">
        <v>44501</v>
      </c>
      <c r="M1" s="9">
        <v>44531</v>
      </c>
      <c r="N1" s="10" t="s">
        <v>0</v>
      </c>
      <c r="O1" s="7" t="s">
        <v>141</v>
      </c>
      <c r="P1" s="12" t="s">
        <v>126</v>
      </c>
    </row>
    <row r="2" spans="1:16" x14ac:dyDescent="0.2">
      <c r="A2" s="5" t="s">
        <v>2</v>
      </c>
      <c r="B2" s="2">
        <v>12251</v>
      </c>
      <c r="C2" s="2">
        <v>14071</v>
      </c>
      <c r="D2" s="2">
        <v>0</v>
      </c>
      <c r="E2" s="2">
        <v>3420</v>
      </c>
      <c r="F2" s="2">
        <v>46804</v>
      </c>
      <c r="G2" s="2">
        <v>0</v>
      </c>
      <c r="H2" s="2">
        <v>0</v>
      </c>
      <c r="I2" s="2">
        <v>16</v>
      </c>
      <c r="J2" s="2">
        <v>0</v>
      </c>
      <c r="K2" s="2">
        <v>0</v>
      </c>
      <c r="L2" s="2">
        <v>0</v>
      </c>
      <c r="M2" s="2">
        <v>101</v>
      </c>
      <c r="N2" s="2">
        <f>SUM(B2:M2)</f>
        <v>76663</v>
      </c>
      <c r="O2" s="13">
        <f t="shared" ref="O2:O33" si="0">COUNTIF(B2:M2,"&lt;&gt;0")</f>
        <v>6</v>
      </c>
      <c r="P2" s="2">
        <f t="shared" ref="P2:P33" si="1">N2/O2</f>
        <v>12777.166666666666</v>
      </c>
    </row>
    <row r="3" spans="1:16" x14ac:dyDescent="0.2">
      <c r="A3" s="4" t="s">
        <v>3</v>
      </c>
      <c r="B3" s="2">
        <v>1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f>SUM(B3:M3)</f>
        <v>12</v>
      </c>
      <c r="O3" s="13">
        <f t="shared" si="0"/>
        <v>12</v>
      </c>
      <c r="P3" s="2">
        <f t="shared" si="1"/>
        <v>1</v>
      </c>
    </row>
    <row r="4" spans="1:16" x14ac:dyDescent="0.2">
      <c r="A4" s="4" t="s">
        <v>131</v>
      </c>
      <c r="B4" s="2">
        <v>0</v>
      </c>
      <c r="C4" s="2">
        <v>0</v>
      </c>
      <c r="D4" s="2">
        <v>0</v>
      </c>
      <c r="E4" s="2">
        <v>0</v>
      </c>
      <c r="F4" s="2">
        <v>2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f>SUM(B4:M4)</f>
        <v>2</v>
      </c>
      <c r="O4" s="13">
        <f t="shared" si="0"/>
        <v>1</v>
      </c>
      <c r="P4" s="2">
        <f t="shared" si="1"/>
        <v>2</v>
      </c>
    </row>
    <row r="5" spans="1:16" x14ac:dyDescent="0.2">
      <c r="A5" s="4" t="s">
        <v>4</v>
      </c>
      <c r="B5" s="2">
        <v>71</v>
      </c>
      <c r="C5" s="2">
        <v>53</v>
      </c>
      <c r="D5" s="2">
        <v>99</v>
      </c>
      <c r="E5" s="2">
        <v>56</v>
      </c>
      <c r="F5" s="2">
        <v>30</v>
      </c>
      <c r="G5" s="2">
        <v>63</v>
      </c>
      <c r="H5" s="2">
        <v>58</v>
      </c>
      <c r="I5" s="2">
        <v>69</v>
      </c>
      <c r="J5" s="2">
        <v>96</v>
      </c>
      <c r="K5" s="2">
        <v>89</v>
      </c>
      <c r="L5" s="2">
        <v>62</v>
      </c>
      <c r="M5" s="2">
        <v>72</v>
      </c>
      <c r="N5" s="2">
        <f t="shared" ref="N5:N33" si="2">SUM(B5:M5)</f>
        <v>818</v>
      </c>
      <c r="O5" s="13">
        <f t="shared" si="0"/>
        <v>12</v>
      </c>
      <c r="P5" s="2">
        <f t="shared" si="1"/>
        <v>68.166666666666671</v>
      </c>
    </row>
    <row r="6" spans="1:16" x14ac:dyDescent="0.2">
      <c r="A6" s="4" t="s">
        <v>5</v>
      </c>
      <c r="B6" s="2">
        <v>621</v>
      </c>
      <c r="C6" s="2">
        <v>507</v>
      </c>
      <c r="D6" s="2">
        <v>649</v>
      </c>
      <c r="E6" s="2">
        <v>725</v>
      </c>
      <c r="F6" s="2">
        <v>615</v>
      </c>
      <c r="G6" s="2">
        <v>644</v>
      </c>
      <c r="H6" s="2">
        <v>781</v>
      </c>
      <c r="I6" s="2">
        <v>791</v>
      </c>
      <c r="J6" s="2">
        <v>726</v>
      </c>
      <c r="K6" s="2">
        <v>809</v>
      </c>
      <c r="L6" s="2">
        <v>617</v>
      </c>
      <c r="M6" s="2">
        <v>643</v>
      </c>
      <c r="N6" s="2">
        <f t="shared" si="2"/>
        <v>8128</v>
      </c>
      <c r="O6" s="13">
        <f t="shared" si="0"/>
        <v>12</v>
      </c>
      <c r="P6" s="2">
        <f t="shared" si="1"/>
        <v>677.33333333333337</v>
      </c>
    </row>
    <row r="7" spans="1:16" x14ac:dyDescent="0.2">
      <c r="A7" s="4" t="s">
        <v>6</v>
      </c>
      <c r="B7" s="2">
        <v>1207</v>
      </c>
      <c r="C7" s="2">
        <v>1083</v>
      </c>
      <c r="D7" s="2">
        <v>1471</v>
      </c>
      <c r="E7" s="2">
        <v>1404</v>
      </c>
      <c r="F7" s="2">
        <v>1294</v>
      </c>
      <c r="G7" s="2">
        <v>1449</v>
      </c>
      <c r="H7" s="2">
        <v>1470</v>
      </c>
      <c r="I7" s="2">
        <v>1572</v>
      </c>
      <c r="J7" s="2">
        <v>1512</v>
      </c>
      <c r="K7" s="2">
        <v>1486</v>
      </c>
      <c r="L7" s="2">
        <v>1443</v>
      </c>
      <c r="M7" s="2">
        <v>1482</v>
      </c>
      <c r="N7" s="2">
        <f t="shared" si="2"/>
        <v>16873</v>
      </c>
      <c r="O7" s="13">
        <f t="shared" si="0"/>
        <v>12</v>
      </c>
      <c r="P7" s="2">
        <f t="shared" si="1"/>
        <v>1406.0833333333333</v>
      </c>
    </row>
    <row r="8" spans="1:16" x14ac:dyDescent="0.2">
      <c r="A8" s="4" t="s">
        <v>10</v>
      </c>
      <c r="B8" s="2">
        <v>3680</v>
      </c>
      <c r="C8" s="2">
        <v>2686</v>
      </c>
      <c r="D8" s="2">
        <v>4228</v>
      </c>
      <c r="E8" s="2">
        <v>4400</v>
      </c>
      <c r="F8" s="2">
        <v>5248</v>
      </c>
      <c r="G8" s="2">
        <v>5911</v>
      </c>
      <c r="H8" s="2">
        <v>5295</v>
      </c>
      <c r="I8" s="2">
        <v>4805</v>
      </c>
      <c r="J8" s="2">
        <v>5012</v>
      </c>
      <c r="K8" s="2">
        <v>5533</v>
      </c>
      <c r="L8" s="2">
        <v>5331</v>
      </c>
      <c r="M8" s="2">
        <v>5889</v>
      </c>
      <c r="N8" s="2">
        <f t="shared" si="2"/>
        <v>58018</v>
      </c>
      <c r="O8" s="13">
        <f t="shared" si="0"/>
        <v>12</v>
      </c>
      <c r="P8" s="2">
        <f t="shared" si="1"/>
        <v>4834.833333333333</v>
      </c>
    </row>
    <row r="9" spans="1:16" x14ac:dyDescent="0.2">
      <c r="A9" s="4" t="s">
        <v>7</v>
      </c>
      <c r="B9" s="2">
        <v>1179</v>
      </c>
      <c r="C9" s="2">
        <v>800</v>
      </c>
      <c r="D9" s="2">
        <v>1710</v>
      </c>
      <c r="E9" s="2">
        <v>1372</v>
      </c>
      <c r="F9" s="2">
        <v>1338</v>
      </c>
      <c r="G9" s="2">
        <v>1368</v>
      </c>
      <c r="H9" s="2">
        <v>1352</v>
      </c>
      <c r="I9" s="2">
        <v>1454</v>
      </c>
      <c r="J9" s="2">
        <v>1446</v>
      </c>
      <c r="K9" s="2">
        <v>1494</v>
      </c>
      <c r="L9" s="2">
        <v>1319</v>
      </c>
      <c r="M9" s="2">
        <v>1338</v>
      </c>
      <c r="N9" s="2">
        <f t="shared" si="2"/>
        <v>16170</v>
      </c>
      <c r="O9" s="13">
        <f t="shared" si="0"/>
        <v>12</v>
      </c>
      <c r="P9" s="2">
        <f t="shared" si="1"/>
        <v>1347.5</v>
      </c>
    </row>
    <row r="10" spans="1:16" x14ac:dyDescent="0.2">
      <c r="A10" s="4" t="s">
        <v>8</v>
      </c>
      <c r="B10" s="2">
        <v>44</v>
      </c>
      <c r="C10" s="2">
        <v>19</v>
      </c>
      <c r="D10" s="2">
        <v>40</v>
      </c>
      <c r="E10" s="2">
        <v>37</v>
      </c>
      <c r="F10" s="2">
        <v>29</v>
      </c>
      <c r="G10" s="2">
        <v>39</v>
      </c>
      <c r="H10" s="2">
        <v>49</v>
      </c>
      <c r="I10" s="2">
        <v>39</v>
      </c>
      <c r="J10" s="2">
        <v>24</v>
      </c>
      <c r="K10" s="2">
        <v>32</v>
      </c>
      <c r="L10" s="2">
        <v>53</v>
      </c>
      <c r="M10" s="2">
        <v>41</v>
      </c>
      <c r="N10" s="2">
        <f t="shared" si="2"/>
        <v>446</v>
      </c>
      <c r="O10" s="13">
        <f t="shared" si="0"/>
        <v>12</v>
      </c>
      <c r="P10" s="2">
        <f t="shared" si="1"/>
        <v>37.166666666666664</v>
      </c>
    </row>
    <row r="11" spans="1:16" x14ac:dyDescent="0.2">
      <c r="A11" s="4" t="s">
        <v>9</v>
      </c>
      <c r="B11" s="2">
        <v>247</v>
      </c>
      <c r="C11" s="2">
        <v>234</v>
      </c>
      <c r="D11" s="2">
        <v>300</v>
      </c>
      <c r="E11" s="2">
        <v>286</v>
      </c>
      <c r="F11" s="2">
        <v>265</v>
      </c>
      <c r="G11" s="2">
        <v>290</v>
      </c>
      <c r="H11" s="2">
        <v>281</v>
      </c>
      <c r="I11" s="2">
        <v>292</v>
      </c>
      <c r="J11" s="2">
        <v>275</v>
      </c>
      <c r="K11" s="2">
        <v>261</v>
      </c>
      <c r="L11" s="2">
        <v>266</v>
      </c>
      <c r="M11" s="2">
        <v>296</v>
      </c>
      <c r="N11" s="2">
        <f t="shared" si="2"/>
        <v>3293</v>
      </c>
      <c r="O11" s="13">
        <f t="shared" si="0"/>
        <v>12</v>
      </c>
      <c r="P11" s="2">
        <f t="shared" si="1"/>
        <v>274.41666666666669</v>
      </c>
    </row>
    <row r="12" spans="1:16" x14ac:dyDescent="0.2">
      <c r="A12" s="4" t="s">
        <v>11</v>
      </c>
      <c r="B12" s="2">
        <v>247</v>
      </c>
      <c r="C12" s="2">
        <v>234</v>
      </c>
      <c r="D12" s="2">
        <v>300</v>
      </c>
      <c r="E12" s="2">
        <v>286</v>
      </c>
      <c r="F12" s="2">
        <v>265</v>
      </c>
      <c r="G12" s="2">
        <v>290</v>
      </c>
      <c r="H12" s="2">
        <v>281</v>
      </c>
      <c r="I12" s="2">
        <v>292</v>
      </c>
      <c r="J12" s="2">
        <v>275</v>
      </c>
      <c r="K12" s="2">
        <v>261</v>
      </c>
      <c r="L12" s="2">
        <v>266</v>
      </c>
      <c r="M12" s="2">
        <v>296</v>
      </c>
      <c r="N12" s="2">
        <f t="shared" si="2"/>
        <v>3293</v>
      </c>
      <c r="O12" s="13">
        <f t="shared" si="0"/>
        <v>12</v>
      </c>
      <c r="P12" s="2">
        <f t="shared" si="1"/>
        <v>274.41666666666669</v>
      </c>
    </row>
    <row r="13" spans="1:16" x14ac:dyDescent="0.2">
      <c r="A13" s="4" t="s">
        <v>12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f t="shared" si="2"/>
        <v>12</v>
      </c>
      <c r="O13" s="13">
        <f t="shared" si="0"/>
        <v>12</v>
      </c>
      <c r="P13" s="2">
        <f t="shared" si="1"/>
        <v>1</v>
      </c>
    </row>
    <row r="14" spans="1:16" x14ac:dyDescent="0.2">
      <c r="A14" s="4" t="s">
        <v>13</v>
      </c>
      <c r="B14" s="2">
        <v>1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2</v>
      </c>
      <c r="K14" s="2">
        <v>0</v>
      </c>
      <c r="L14" s="2">
        <v>1</v>
      </c>
      <c r="M14" s="2">
        <v>1</v>
      </c>
      <c r="N14" s="2">
        <f t="shared" si="2"/>
        <v>12</v>
      </c>
      <c r="O14" s="13">
        <f t="shared" si="0"/>
        <v>11</v>
      </c>
      <c r="P14" s="2">
        <f t="shared" si="1"/>
        <v>1.0909090909090908</v>
      </c>
    </row>
    <row r="15" spans="1:16" x14ac:dyDescent="0.2">
      <c r="A15" s="4" t="s">
        <v>14</v>
      </c>
      <c r="B15" s="2">
        <v>1</v>
      </c>
      <c r="C15" s="2">
        <v>0</v>
      </c>
      <c r="D15" s="2"/>
      <c r="E15" s="2">
        <v>0</v>
      </c>
      <c r="F15" s="2">
        <v>1</v>
      </c>
      <c r="G15" s="2">
        <v>1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0</v>
      </c>
      <c r="N15" s="2">
        <f t="shared" si="2"/>
        <v>5</v>
      </c>
      <c r="O15" s="13">
        <f t="shared" si="0"/>
        <v>6</v>
      </c>
      <c r="P15" s="2">
        <f t="shared" si="1"/>
        <v>0.83333333333333337</v>
      </c>
    </row>
    <row r="16" spans="1:16" x14ac:dyDescent="0.2">
      <c r="A16" s="4" t="s">
        <v>15</v>
      </c>
      <c r="B16" s="2">
        <v>28</v>
      </c>
      <c r="C16" s="2">
        <v>19</v>
      </c>
      <c r="D16" s="2">
        <v>2</v>
      </c>
      <c r="E16" s="2">
        <v>30</v>
      </c>
      <c r="F16" s="2">
        <v>21</v>
      </c>
      <c r="G16" s="2">
        <v>29</v>
      </c>
      <c r="H16" s="2">
        <v>28</v>
      </c>
      <c r="I16" s="2">
        <v>35</v>
      </c>
      <c r="J16" s="2">
        <v>39</v>
      </c>
      <c r="K16" s="2">
        <v>35</v>
      </c>
      <c r="L16" s="2">
        <v>33</v>
      </c>
      <c r="M16" s="2">
        <v>33</v>
      </c>
      <c r="N16" s="2">
        <f t="shared" si="2"/>
        <v>332</v>
      </c>
      <c r="O16" s="13">
        <f t="shared" si="0"/>
        <v>12</v>
      </c>
      <c r="P16" s="2">
        <f t="shared" si="1"/>
        <v>27.666666666666668</v>
      </c>
    </row>
    <row r="17" spans="1:16" x14ac:dyDescent="0.2">
      <c r="A17" s="4" t="s">
        <v>16</v>
      </c>
      <c r="B17" s="2">
        <v>2362</v>
      </c>
      <c r="C17" s="2">
        <v>1406</v>
      </c>
      <c r="D17" s="2">
        <v>2974</v>
      </c>
      <c r="E17" s="2">
        <v>2367</v>
      </c>
      <c r="F17" s="2">
        <v>2363</v>
      </c>
      <c r="G17" s="2">
        <v>2419</v>
      </c>
      <c r="H17" s="2">
        <v>2314</v>
      </c>
      <c r="I17" s="2">
        <v>2223</v>
      </c>
      <c r="J17" s="2">
        <v>2358</v>
      </c>
      <c r="K17" s="2">
        <v>2463</v>
      </c>
      <c r="L17" s="2">
        <v>2133</v>
      </c>
      <c r="M17" s="2">
        <v>2126</v>
      </c>
      <c r="N17" s="2">
        <f t="shared" si="2"/>
        <v>27508</v>
      </c>
      <c r="O17" s="13">
        <f t="shared" si="0"/>
        <v>12</v>
      </c>
      <c r="P17" s="2">
        <f t="shared" si="1"/>
        <v>2292.3333333333335</v>
      </c>
    </row>
    <row r="18" spans="1:16" x14ac:dyDescent="0.2">
      <c r="A18" s="5" t="s">
        <v>17</v>
      </c>
      <c r="B18" s="2">
        <v>27</v>
      </c>
      <c r="C18" s="2">
        <v>13</v>
      </c>
      <c r="D18" s="2">
        <v>29</v>
      </c>
      <c r="E18" s="2">
        <v>22</v>
      </c>
      <c r="F18" s="2">
        <v>30</v>
      </c>
      <c r="G18" s="2">
        <v>20</v>
      </c>
      <c r="H18" s="2">
        <v>19</v>
      </c>
      <c r="I18" s="2">
        <v>20</v>
      </c>
      <c r="J18" s="2">
        <v>23</v>
      </c>
      <c r="K18" s="2">
        <v>23</v>
      </c>
      <c r="L18" s="2">
        <v>24</v>
      </c>
      <c r="M18" s="2">
        <v>18</v>
      </c>
      <c r="N18" s="2">
        <f t="shared" si="2"/>
        <v>268</v>
      </c>
      <c r="O18" s="13">
        <f t="shared" si="0"/>
        <v>12</v>
      </c>
      <c r="P18" s="2">
        <f t="shared" si="1"/>
        <v>22.333333333333332</v>
      </c>
    </row>
    <row r="19" spans="1:16" x14ac:dyDescent="0.2">
      <c r="A19" s="5" t="s">
        <v>18</v>
      </c>
      <c r="B19" s="2">
        <v>13</v>
      </c>
      <c r="C19" s="2">
        <v>11</v>
      </c>
      <c r="D19" s="2">
        <v>13</v>
      </c>
      <c r="E19" s="2">
        <v>18</v>
      </c>
      <c r="F19" s="2">
        <v>15</v>
      </c>
      <c r="G19" s="2">
        <v>20</v>
      </c>
      <c r="H19" s="2">
        <v>20</v>
      </c>
      <c r="I19" s="2">
        <v>37</v>
      </c>
      <c r="J19" s="2">
        <v>19</v>
      </c>
      <c r="K19" s="2">
        <v>22</v>
      </c>
      <c r="L19" s="2">
        <v>19</v>
      </c>
      <c r="M19" s="2">
        <v>16</v>
      </c>
      <c r="N19" s="2">
        <f t="shared" si="2"/>
        <v>223</v>
      </c>
      <c r="O19" s="13">
        <f t="shared" si="0"/>
        <v>12</v>
      </c>
      <c r="P19" s="2">
        <f t="shared" si="1"/>
        <v>18.583333333333332</v>
      </c>
    </row>
    <row r="20" spans="1:16" x14ac:dyDescent="0.2">
      <c r="A20" s="4" t="s">
        <v>19</v>
      </c>
      <c r="B20" s="2">
        <v>1085</v>
      </c>
      <c r="C20" s="2">
        <v>548</v>
      </c>
      <c r="D20" s="2">
        <v>1200</v>
      </c>
      <c r="E20" s="2">
        <v>993</v>
      </c>
      <c r="F20" s="2">
        <v>861</v>
      </c>
      <c r="G20" s="2">
        <v>1087</v>
      </c>
      <c r="H20" s="2">
        <v>938</v>
      </c>
      <c r="I20" s="2">
        <v>861</v>
      </c>
      <c r="J20" s="2">
        <v>883</v>
      </c>
      <c r="K20" s="2">
        <v>887</v>
      </c>
      <c r="L20" s="2">
        <v>890</v>
      </c>
      <c r="M20" s="2">
        <v>937</v>
      </c>
      <c r="N20" s="2">
        <f t="shared" si="2"/>
        <v>11170</v>
      </c>
      <c r="O20" s="13">
        <f t="shared" si="0"/>
        <v>12</v>
      </c>
      <c r="P20" s="2">
        <f t="shared" si="1"/>
        <v>930.83333333333337</v>
      </c>
    </row>
    <row r="21" spans="1:16" x14ac:dyDescent="0.2">
      <c r="A21" s="4" t="s">
        <v>34</v>
      </c>
      <c r="B21" s="2">
        <v>3966</v>
      </c>
      <c r="C21" s="2">
        <v>2452</v>
      </c>
      <c r="D21" s="2">
        <v>5741</v>
      </c>
      <c r="E21" s="2">
        <v>4237</v>
      </c>
      <c r="F21" s="2">
        <v>4107</v>
      </c>
      <c r="G21" s="2">
        <v>4220</v>
      </c>
      <c r="H21" s="2">
        <v>3698</v>
      </c>
      <c r="I21" s="2">
        <v>4782</v>
      </c>
      <c r="J21" s="2">
        <v>3945</v>
      </c>
      <c r="K21" s="2">
        <v>4530</v>
      </c>
      <c r="L21" s="2">
        <v>3482</v>
      </c>
      <c r="M21" s="2">
        <v>3377</v>
      </c>
      <c r="N21" s="2">
        <f t="shared" si="2"/>
        <v>48537</v>
      </c>
      <c r="O21" s="13">
        <f t="shared" si="0"/>
        <v>12</v>
      </c>
      <c r="P21" s="2">
        <f t="shared" si="1"/>
        <v>4044.75</v>
      </c>
    </row>
    <row r="22" spans="1:16" x14ac:dyDescent="0.2">
      <c r="A22" s="5" t="s">
        <v>35</v>
      </c>
      <c r="B22" s="2">
        <v>42</v>
      </c>
      <c r="C22" s="2">
        <v>38</v>
      </c>
      <c r="D22" s="2">
        <v>43</v>
      </c>
      <c r="E22" s="2">
        <v>42</v>
      </c>
      <c r="F22" s="2">
        <v>42</v>
      </c>
      <c r="G22" s="2">
        <v>38</v>
      </c>
      <c r="H22" s="2">
        <v>38</v>
      </c>
      <c r="I22" s="2">
        <v>40</v>
      </c>
      <c r="J22" s="2">
        <v>31</v>
      </c>
      <c r="K22" s="2">
        <v>46</v>
      </c>
      <c r="L22" s="2">
        <v>37</v>
      </c>
      <c r="M22" s="2">
        <v>39</v>
      </c>
      <c r="N22" s="2">
        <f t="shared" si="2"/>
        <v>476</v>
      </c>
      <c r="O22" s="13">
        <f t="shared" si="0"/>
        <v>12</v>
      </c>
      <c r="P22" s="2">
        <f t="shared" si="1"/>
        <v>39.666666666666664</v>
      </c>
    </row>
    <row r="23" spans="1:16" x14ac:dyDescent="0.2">
      <c r="A23" s="5" t="s">
        <v>20</v>
      </c>
      <c r="B23" s="2">
        <v>188</v>
      </c>
      <c r="C23" s="2">
        <v>118</v>
      </c>
      <c r="D23" s="2">
        <v>228</v>
      </c>
      <c r="E23" s="2">
        <v>16</v>
      </c>
      <c r="F23" s="2">
        <v>142</v>
      </c>
      <c r="G23" s="2">
        <v>174</v>
      </c>
      <c r="H23" s="2">
        <v>171</v>
      </c>
      <c r="I23" s="2">
        <v>177</v>
      </c>
      <c r="J23" s="2">
        <v>172</v>
      </c>
      <c r="K23" s="2">
        <v>128</v>
      </c>
      <c r="L23" s="2">
        <v>176</v>
      </c>
      <c r="M23" s="2">
        <v>193</v>
      </c>
      <c r="N23" s="2">
        <f t="shared" si="2"/>
        <v>1883</v>
      </c>
      <c r="O23" s="13">
        <f t="shared" si="0"/>
        <v>12</v>
      </c>
      <c r="P23" s="2">
        <f t="shared" si="1"/>
        <v>156.91666666666666</v>
      </c>
    </row>
    <row r="24" spans="1:16" x14ac:dyDescent="0.2">
      <c r="A24" s="4" t="s">
        <v>21</v>
      </c>
      <c r="B24" s="2">
        <v>14558</v>
      </c>
      <c r="C24" s="2">
        <v>8093</v>
      </c>
      <c r="D24" s="2">
        <v>19541</v>
      </c>
      <c r="E24" s="2">
        <v>14263</v>
      </c>
      <c r="F24" s="2">
        <v>13952</v>
      </c>
      <c r="G24" s="2">
        <v>14876</v>
      </c>
      <c r="H24" s="2">
        <v>13694</v>
      </c>
      <c r="I24" s="2">
        <v>14355</v>
      </c>
      <c r="J24" s="2">
        <v>13529</v>
      </c>
      <c r="K24" s="2">
        <v>14679</v>
      </c>
      <c r="L24" s="2">
        <v>11796</v>
      </c>
      <c r="M24" s="2">
        <v>14167</v>
      </c>
      <c r="N24" s="2">
        <f t="shared" si="2"/>
        <v>167503</v>
      </c>
      <c r="O24" s="13">
        <f t="shared" si="0"/>
        <v>12</v>
      </c>
      <c r="P24" s="2">
        <f t="shared" si="1"/>
        <v>13958.583333333334</v>
      </c>
    </row>
    <row r="25" spans="1:16" x14ac:dyDescent="0.2">
      <c r="A25" s="4" t="s">
        <v>22</v>
      </c>
      <c r="B25" s="2">
        <v>579</v>
      </c>
      <c r="C25" s="2">
        <v>518</v>
      </c>
      <c r="D25" s="2">
        <v>788</v>
      </c>
      <c r="E25" s="2">
        <v>607</v>
      </c>
      <c r="F25" s="2">
        <v>549</v>
      </c>
      <c r="G25" s="2">
        <v>848</v>
      </c>
      <c r="H25" s="2">
        <v>674</v>
      </c>
      <c r="I25" s="2">
        <v>581</v>
      </c>
      <c r="J25" s="2">
        <v>705</v>
      </c>
      <c r="K25" s="2">
        <v>688</v>
      </c>
      <c r="L25" s="2">
        <v>573</v>
      </c>
      <c r="M25" s="2">
        <v>687</v>
      </c>
      <c r="N25" s="2">
        <f t="shared" si="2"/>
        <v>7797</v>
      </c>
      <c r="O25" s="13">
        <f t="shared" si="0"/>
        <v>12</v>
      </c>
      <c r="P25" s="2">
        <f t="shared" si="1"/>
        <v>649.75</v>
      </c>
    </row>
    <row r="26" spans="1:16" x14ac:dyDescent="0.2">
      <c r="A26" s="4" t="s">
        <v>23</v>
      </c>
      <c r="B26" s="2">
        <v>370</v>
      </c>
      <c r="C26" s="2">
        <v>374</v>
      </c>
      <c r="D26" s="2">
        <v>570</v>
      </c>
      <c r="E26" s="2">
        <v>430</v>
      </c>
      <c r="F26" s="2">
        <v>311</v>
      </c>
      <c r="G26" s="2">
        <v>509</v>
      </c>
      <c r="H26" s="2">
        <v>441</v>
      </c>
      <c r="I26" s="2">
        <v>372</v>
      </c>
      <c r="J26" s="2">
        <v>380</v>
      </c>
      <c r="K26" s="2">
        <v>411</v>
      </c>
      <c r="L26" s="2">
        <v>406</v>
      </c>
      <c r="M26" s="2">
        <v>309</v>
      </c>
      <c r="N26" s="2">
        <f t="shared" si="2"/>
        <v>4883</v>
      </c>
      <c r="O26" s="13">
        <f t="shared" si="0"/>
        <v>12</v>
      </c>
      <c r="P26" s="2">
        <f t="shared" si="1"/>
        <v>406.91666666666669</v>
      </c>
    </row>
    <row r="27" spans="1:16" x14ac:dyDescent="0.2">
      <c r="A27" s="4" t="s">
        <v>24</v>
      </c>
      <c r="B27" s="2">
        <v>1032</v>
      </c>
      <c r="C27" s="2">
        <v>1062</v>
      </c>
      <c r="D27" s="2">
        <v>1570</v>
      </c>
      <c r="E27" s="2">
        <v>1158</v>
      </c>
      <c r="F27" s="2">
        <v>1051</v>
      </c>
      <c r="G27" s="2">
        <v>1171</v>
      </c>
      <c r="H27" s="2">
        <v>1245</v>
      </c>
      <c r="I27" s="2">
        <v>1214</v>
      </c>
      <c r="J27" s="2">
        <v>1146</v>
      </c>
      <c r="K27" s="2">
        <v>1212</v>
      </c>
      <c r="L27" s="2">
        <v>1170</v>
      </c>
      <c r="M27" s="2">
        <v>1160</v>
      </c>
      <c r="N27" s="2">
        <f t="shared" si="2"/>
        <v>14191</v>
      </c>
      <c r="O27" s="13">
        <f t="shared" si="0"/>
        <v>12</v>
      </c>
      <c r="P27" s="2">
        <f t="shared" si="1"/>
        <v>1182.5833333333333</v>
      </c>
    </row>
    <row r="28" spans="1:16" x14ac:dyDescent="0.2">
      <c r="A28" s="4" t="s">
        <v>25</v>
      </c>
      <c r="B28" s="2">
        <v>4039</v>
      </c>
      <c r="C28" s="2">
        <v>3711</v>
      </c>
      <c r="D28" s="2">
        <v>5668</v>
      </c>
      <c r="E28" s="2">
        <v>4612</v>
      </c>
      <c r="F28" s="2">
        <v>3688</v>
      </c>
      <c r="G28" s="2">
        <v>4585</v>
      </c>
      <c r="H28" s="2">
        <v>4505</v>
      </c>
      <c r="I28" s="2">
        <v>4422</v>
      </c>
      <c r="J28" s="2">
        <v>4332</v>
      </c>
      <c r="K28" s="2">
        <v>4406</v>
      </c>
      <c r="L28" s="2">
        <v>4018</v>
      </c>
      <c r="M28" s="2">
        <v>3896</v>
      </c>
      <c r="N28" s="2">
        <f t="shared" si="2"/>
        <v>51882</v>
      </c>
      <c r="O28" s="13">
        <f t="shared" si="0"/>
        <v>12</v>
      </c>
      <c r="P28" s="2">
        <f t="shared" si="1"/>
        <v>4323.5</v>
      </c>
    </row>
    <row r="29" spans="1:16" x14ac:dyDescent="0.2">
      <c r="A29" s="4" t="s">
        <v>124</v>
      </c>
      <c r="B29" s="2">
        <v>0</v>
      </c>
      <c r="C29" s="2">
        <v>0</v>
      </c>
      <c r="D29" s="2">
        <v>4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3</v>
      </c>
      <c r="K29" s="2">
        <v>0</v>
      </c>
      <c r="L29" s="2">
        <v>1</v>
      </c>
      <c r="M29" s="2">
        <v>0</v>
      </c>
      <c r="N29" s="2">
        <f t="shared" si="2"/>
        <v>9</v>
      </c>
      <c r="O29" s="13">
        <f t="shared" si="0"/>
        <v>4</v>
      </c>
      <c r="P29" s="2">
        <f t="shared" si="1"/>
        <v>2.25</v>
      </c>
    </row>
    <row r="30" spans="1:16" x14ac:dyDescent="0.2">
      <c r="A30" s="4" t="s">
        <v>26</v>
      </c>
      <c r="B30" s="2">
        <v>23</v>
      </c>
      <c r="C30" s="2">
        <v>35</v>
      </c>
      <c r="D30" s="2">
        <v>22</v>
      </c>
      <c r="E30" s="2">
        <v>28</v>
      </c>
      <c r="F30" s="2">
        <v>30</v>
      </c>
      <c r="G30" s="2">
        <v>31</v>
      </c>
      <c r="H30" s="2">
        <v>32</v>
      </c>
      <c r="I30" s="2">
        <v>34</v>
      </c>
      <c r="J30" s="2">
        <v>24</v>
      </c>
      <c r="K30" s="2">
        <v>27</v>
      </c>
      <c r="L30" s="2">
        <v>23</v>
      </c>
      <c r="M30" s="2">
        <v>45</v>
      </c>
      <c r="N30" s="2">
        <f t="shared" si="2"/>
        <v>354</v>
      </c>
      <c r="O30" s="13">
        <f t="shared" si="0"/>
        <v>12</v>
      </c>
      <c r="P30" s="2">
        <f t="shared" si="1"/>
        <v>29.5</v>
      </c>
    </row>
    <row r="31" spans="1:16" x14ac:dyDescent="0.2">
      <c r="A31" s="4" t="s">
        <v>27</v>
      </c>
      <c r="B31" s="2">
        <v>83</v>
      </c>
      <c r="C31" s="2">
        <v>91</v>
      </c>
      <c r="D31" s="2">
        <v>106</v>
      </c>
      <c r="E31" s="2">
        <v>92</v>
      </c>
      <c r="F31" s="2">
        <v>87</v>
      </c>
      <c r="G31" s="2">
        <v>116</v>
      </c>
      <c r="H31" s="2">
        <v>92</v>
      </c>
      <c r="I31" s="2">
        <v>103</v>
      </c>
      <c r="J31" s="2">
        <v>92</v>
      </c>
      <c r="K31" s="2">
        <v>87</v>
      </c>
      <c r="L31" s="2">
        <v>74</v>
      </c>
      <c r="M31" s="2">
        <v>113</v>
      </c>
      <c r="N31" s="2">
        <f t="shared" si="2"/>
        <v>1136</v>
      </c>
      <c r="O31" s="13">
        <f t="shared" si="0"/>
        <v>12</v>
      </c>
      <c r="P31" s="2">
        <f t="shared" si="1"/>
        <v>94.666666666666671</v>
      </c>
    </row>
    <row r="32" spans="1:16" x14ac:dyDescent="0.2">
      <c r="A32" s="4" t="s">
        <v>140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1</v>
      </c>
      <c r="L32" s="2"/>
      <c r="M32" s="2"/>
      <c r="N32" s="2"/>
      <c r="O32" s="13">
        <f t="shared" si="0"/>
        <v>3</v>
      </c>
      <c r="P32" s="2">
        <f t="shared" si="1"/>
        <v>0</v>
      </c>
    </row>
    <row r="33" spans="1:16" x14ac:dyDescent="0.2">
      <c r="A33" s="5" t="s">
        <v>28</v>
      </c>
      <c r="B33" s="2">
        <v>1</v>
      </c>
      <c r="C33" s="2">
        <v>0</v>
      </c>
      <c r="D33" s="2">
        <v>0</v>
      </c>
      <c r="E33" s="2">
        <v>2</v>
      </c>
      <c r="F33" s="2">
        <v>1</v>
      </c>
      <c r="G33" s="2">
        <v>0</v>
      </c>
      <c r="H33" s="2">
        <v>0</v>
      </c>
      <c r="I33" s="2">
        <v>3</v>
      </c>
      <c r="J33" s="2">
        <v>1</v>
      </c>
      <c r="K33" s="2">
        <v>7</v>
      </c>
      <c r="L33" s="2">
        <v>3</v>
      </c>
      <c r="M33" s="2">
        <v>4</v>
      </c>
      <c r="N33" s="2">
        <f t="shared" si="2"/>
        <v>22</v>
      </c>
      <c r="O33" s="13">
        <f t="shared" si="0"/>
        <v>8</v>
      </c>
      <c r="P33" s="2">
        <f t="shared" si="1"/>
        <v>2.75</v>
      </c>
    </row>
    <row r="34" spans="1:16" x14ac:dyDescent="0.2">
      <c r="A34" s="4" t="s">
        <v>138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39</v>
      </c>
      <c r="J34" s="2">
        <v>0</v>
      </c>
      <c r="K34" s="2">
        <v>0</v>
      </c>
      <c r="L34" s="2"/>
      <c r="M34" s="2"/>
      <c r="N34" s="2"/>
      <c r="O34" s="13">
        <f t="shared" ref="O34:O65" si="3">COUNTIF(B34:M34,"&lt;&gt;0")</f>
        <v>3</v>
      </c>
      <c r="P34" s="2">
        <f t="shared" ref="P34:P65" si="4">N34/O34</f>
        <v>0</v>
      </c>
    </row>
    <row r="35" spans="1:16" x14ac:dyDescent="0.2">
      <c r="A35" s="4" t="s">
        <v>29</v>
      </c>
      <c r="B35" s="2">
        <v>651</v>
      </c>
      <c r="C35" s="2">
        <v>822</v>
      </c>
      <c r="D35" s="2">
        <v>1710</v>
      </c>
      <c r="E35" s="2">
        <v>1388</v>
      </c>
      <c r="F35" s="2">
        <v>2379</v>
      </c>
      <c r="G35" s="2">
        <v>1017</v>
      </c>
      <c r="H35" s="2">
        <v>1839</v>
      </c>
      <c r="I35" s="2">
        <v>1251</v>
      </c>
      <c r="J35" s="2">
        <v>1293</v>
      </c>
      <c r="K35" s="2">
        <v>1838</v>
      </c>
      <c r="L35" s="2">
        <v>1879</v>
      </c>
      <c r="M35" s="2">
        <v>1881</v>
      </c>
      <c r="N35" s="2">
        <f t="shared" ref="N35:N59" si="5">SUM(B35:M35)</f>
        <v>17948</v>
      </c>
      <c r="O35" s="13">
        <f t="shared" si="3"/>
        <v>12</v>
      </c>
      <c r="P35" s="2">
        <f t="shared" si="4"/>
        <v>1495.6666666666667</v>
      </c>
    </row>
    <row r="36" spans="1:16" x14ac:dyDescent="0.2">
      <c r="A36" s="4" t="s">
        <v>30</v>
      </c>
      <c r="B36" s="2">
        <v>37</v>
      </c>
      <c r="C36" s="2">
        <v>0</v>
      </c>
      <c r="D36" s="2">
        <v>0</v>
      </c>
      <c r="E36" s="2">
        <v>19</v>
      </c>
      <c r="F36" s="2">
        <v>3</v>
      </c>
      <c r="G36" s="2">
        <v>0</v>
      </c>
      <c r="H36" s="2">
        <v>0</v>
      </c>
      <c r="I36" s="2">
        <v>0</v>
      </c>
      <c r="J36" s="2">
        <v>18</v>
      </c>
      <c r="K36" s="2">
        <v>52</v>
      </c>
      <c r="L36" s="2">
        <v>5</v>
      </c>
      <c r="M36" s="2">
        <v>10</v>
      </c>
      <c r="N36" s="2">
        <f t="shared" si="5"/>
        <v>144</v>
      </c>
      <c r="O36" s="13">
        <f t="shared" si="3"/>
        <v>7</v>
      </c>
      <c r="P36" s="2">
        <f t="shared" si="4"/>
        <v>20.571428571428573</v>
      </c>
    </row>
    <row r="37" spans="1:16" x14ac:dyDescent="0.2">
      <c r="A37" s="4" t="s">
        <v>31</v>
      </c>
      <c r="B37" s="2">
        <v>3</v>
      </c>
      <c r="C37" s="2">
        <v>0</v>
      </c>
      <c r="D37" s="2">
        <v>0</v>
      </c>
      <c r="E37" s="2">
        <v>10</v>
      </c>
      <c r="F37" s="2">
        <v>4</v>
      </c>
      <c r="G37" s="2">
        <v>0</v>
      </c>
      <c r="H37" s="2">
        <v>0</v>
      </c>
      <c r="I37" s="2">
        <v>15</v>
      </c>
      <c r="J37" s="2">
        <v>5</v>
      </c>
      <c r="K37" s="2">
        <v>18</v>
      </c>
      <c r="L37" s="2">
        <v>6</v>
      </c>
      <c r="M37" s="2">
        <v>8</v>
      </c>
      <c r="N37" s="2">
        <f t="shared" si="5"/>
        <v>69</v>
      </c>
      <c r="O37" s="13">
        <f t="shared" si="3"/>
        <v>8</v>
      </c>
      <c r="P37" s="2">
        <f t="shared" si="4"/>
        <v>8.625</v>
      </c>
    </row>
    <row r="38" spans="1:16" x14ac:dyDescent="0.2">
      <c r="A38" s="5" t="s">
        <v>32</v>
      </c>
      <c r="B38" s="2">
        <v>24357</v>
      </c>
      <c r="C38" s="2">
        <v>12450</v>
      </c>
      <c r="D38" s="2">
        <v>31819</v>
      </c>
      <c r="E38" s="2">
        <v>27368</v>
      </c>
      <c r="F38" s="2">
        <v>21966</v>
      </c>
      <c r="G38" s="2">
        <v>24306</v>
      </c>
      <c r="H38" s="2">
        <v>21433</v>
      </c>
      <c r="I38" s="2">
        <v>23919</v>
      </c>
      <c r="J38" s="2">
        <v>21405</v>
      </c>
      <c r="K38" s="2">
        <v>22469</v>
      </c>
      <c r="L38" s="2">
        <v>33779</v>
      </c>
      <c r="M38" s="2">
        <v>19843</v>
      </c>
      <c r="N38" s="2">
        <f t="shared" si="5"/>
        <v>285114</v>
      </c>
      <c r="O38" s="13">
        <f t="shared" si="3"/>
        <v>12</v>
      </c>
      <c r="P38" s="2">
        <f t="shared" si="4"/>
        <v>23759.5</v>
      </c>
    </row>
    <row r="39" spans="1:16" x14ac:dyDescent="0.2">
      <c r="A39" s="5" t="s">
        <v>33</v>
      </c>
      <c r="B39" s="2">
        <v>4693</v>
      </c>
      <c r="C39" s="2">
        <v>5542</v>
      </c>
      <c r="D39" s="2">
        <v>9767</v>
      </c>
      <c r="E39" s="2">
        <v>5730</v>
      </c>
      <c r="F39" s="2">
        <v>4810</v>
      </c>
      <c r="G39" s="2">
        <v>5547</v>
      </c>
      <c r="H39" s="2">
        <v>5337</v>
      </c>
      <c r="I39" s="2">
        <v>5518</v>
      </c>
      <c r="J39" s="2">
        <v>5428</v>
      </c>
      <c r="K39" s="2">
        <v>6069</v>
      </c>
      <c r="L39" s="2">
        <v>5020</v>
      </c>
      <c r="M39" s="2">
        <v>4390</v>
      </c>
      <c r="N39" s="2">
        <f t="shared" si="5"/>
        <v>67851</v>
      </c>
      <c r="O39" s="13">
        <f t="shared" si="3"/>
        <v>12</v>
      </c>
      <c r="P39" s="2">
        <f t="shared" si="4"/>
        <v>5654.25</v>
      </c>
    </row>
    <row r="40" spans="1:16" x14ac:dyDescent="0.2">
      <c r="A40" s="4" t="s">
        <v>36</v>
      </c>
      <c r="B40" s="2">
        <v>23</v>
      </c>
      <c r="C40" s="2">
        <v>3</v>
      </c>
      <c r="D40" s="2">
        <v>11</v>
      </c>
      <c r="E40" s="2">
        <v>9</v>
      </c>
      <c r="F40" s="2">
        <v>7</v>
      </c>
      <c r="G40" s="2">
        <v>7</v>
      </c>
      <c r="H40" s="2">
        <v>7</v>
      </c>
      <c r="I40" s="2">
        <v>7</v>
      </c>
      <c r="J40" s="2">
        <v>5</v>
      </c>
      <c r="K40" s="2">
        <v>4</v>
      </c>
      <c r="L40" s="2">
        <v>10</v>
      </c>
      <c r="M40" s="2">
        <v>11</v>
      </c>
      <c r="N40" s="2">
        <f t="shared" si="5"/>
        <v>104</v>
      </c>
      <c r="O40" s="13">
        <f t="shared" si="3"/>
        <v>12</v>
      </c>
      <c r="P40" s="2">
        <f t="shared" si="4"/>
        <v>8.6666666666666661</v>
      </c>
    </row>
    <row r="41" spans="1:16" x14ac:dyDescent="0.2">
      <c r="A41" s="4" t="s">
        <v>37</v>
      </c>
      <c r="B41" s="3">
        <v>34</v>
      </c>
      <c r="C41" s="2">
        <v>13</v>
      </c>
      <c r="D41" s="2">
        <v>25</v>
      </c>
      <c r="E41" s="2">
        <v>22</v>
      </c>
      <c r="F41" s="2">
        <v>17</v>
      </c>
      <c r="G41" s="2">
        <v>19</v>
      </c>
      <c r="H41" s="2">
        <v>18</v>
      </c>
      <c r="I41" s="2">
        <v>11</v>
      </c>
      <c r="J41" s="2">
        <v>16</v>
      </c>
      <c r="K41" s="2">
        <v>0</v>
      </c>
      <c r="L41" s="2">
        <v>15</v>
      </c>
      <c r="M41" s="2">
        <v>10</v>
      </c>
      <c r="N41" s="2">
        <f t="shared" si="5"/>
        <v>200</v>
      </c>
      <c r="O41" s="13">
        <f t="shared" si="3"/>
        <v>11</v>
      </c>
      <c r="P41" s="2">
        <f t="shared" si="4"/>
        <v>18.181818181818183</v>
      </c>
    </row>
    <row r="42" spans="1:16" x14ac:dyDescent="0.2">
      <c r="A42" s="4" t="s">
        <v>38</v>
      </c>
      <c r="B42" s="2">
        <v>25</v>
      </c>
      <c r="C42" s="2">
        <v>19</v>
      </c>
      <c r="D42" s="2">
        <v>54</v>
      </c>
      <c r="E42" s="2">
        <v>49</v>
      </c>
      <c r="F42" s="2">
        <v>48</v>
      </c>
      <c r="G42" s="2">
        <v>53</v>
      </c>
      <c r="H42" s="2">
        <v>51</v>
      </c>
      <c r="I42" s="2">
        <v>56</v>
      </c>
      <c r="J42" s="2">
        <v>54</v>
      </c>
      <c r="K42" s="2">
        <v>53</v>
      </c>
      <c r="L42" s="2">
        <v>49</v>
      </c>
      <c r="M42" s="2">
        <v>41</v>
      </c>
      <c r="N42" s="2">
        <f t="shared" si="5"/>
        <v>552</v>
      </c>
      <c r="O42" s="13">
        <f t="shared" si="3"/>
        <v>12</v>
      </c>
      <c r="P42" s="2">
        <f t="shared" si="4"/>
        <v>46</v>
      </c>
    </row>
    <row r="43" spans="1:16" x14ac:dyDescent="0.2">
      <c r="A43" s="4" t="s">
        <v>125</v>
      </c>
      <c r="B43" s="2">
        <v>0</v>
      </c>
      <c r="C43" s="2">
        <v>0</v>
      </c>
      <c r="D43" s="2">
        <v>72</v>
      </c>
      <c r="E43" s="2">
        <v>95</v>
      </c>
      <c r="F43" s="2">
        <v>150</v>
      </c>
      <c r="G43" s="2">
        <v>101</v>
      </c>
      <c r="H43" s="2">
        <v>68</v>
      </c>
      <c r="I43" s="2">
        <v>71</v>
      </c>
      <c r="J43" s="2">
        <v>159</v>
      </c>
      <c r="K43" s="2">
        <v>121</v>
      </c>
      <c r="L43" s="2">
        <v>28</v>
      </c>
      <c r="M43" s="2">
        <v>50</v>
      </c>
      <c r="N43" s="2">
        <f t="shared" si="5"/>
        <v>915</v>
      </c>
      <c r="O43" s="13">
        <f t="shared" si="3"/>
        <v>10</v>
      </c>
      <c r="P43" s="2">
        <f t="shared" si="4"/>
        <v>91.5</v>
      </c>
    </row>
    <row r="44" spans="1:16" x14ac:dyDescent="0.2">
      <c r="A44" s="4" t="s">
        <v>39</v>
      </c>
      <c r="B44" s="2">
        <v>174</v>
      </c>
      <c r="C44" s="2">
        <v>113</v>
      </c>
      <c r="D44" s="2">
        <v>254</v>
      </c>
      <c r="E44" s="2">
        <v>248</v>
      </c>
      <c r="F44" s="2">
        <v>223</v>
      </c>
      <c r="G44" s="2">
        <v>251</v>
      </c>
      <c r="H44" s="2">
        <v>232</v>
      </c>
      <c r="I44" s="2">
        <v>254</v>
      </c>
      <c r="J44" s="2">
        <v>251</v>
      </c>
      <c r="K44" s="2">
        <v>208</v>
      </c>
      <c r="L44" s="2">
        <v>232</v>
      </c>
      <c r="M44" s="2">
        <v>186</v>
      </c>
      <c r="N44" s="2">
        <f t="shared" si="5"/>
        <v>2626</v>
      </c>
      <c r="O44" s="13">
        <f t="shared" si="3"/>
        <v>12</v>
      </c>
      <c r="P44" s="2">
        <f t="shared" si="4"/>
        <v>218.83333333333334</v>
      </c>
    </row>
    <row r="45" spans="1:16" x14ac:dyDescent="0.2">
      <c r="A45" s="4" t="s">
        <v>45</v>
      </c>
      <c r="B45" s="2">
        <v>3</v>
      </c>
      <c r="C45" s="2">
        <v>3</v>
      </c>
      <c r="D45" s="2">
        <v>3</v>
      </c>
      <c r="E45" s="2">
        <v>3</v>
      </c>
      <c r="F45" s="2">
        <v>3</v>
      </c>
      <c r="G45" s="2">
        <v>3</v>
      </c>
      <c r="H45" s="2">
        <v>3</v>
      </c>
      <c r="I45" s="2">
        <v>3</v>
      </c>
      <c r="J45" s="2">
        <v>3</v>
      </c>
      <c r="K45" s="2">
        <v>3</v>
      </c>
      <c r="L45" s="2">
        <v>3</v>
      </c>
      <c r="M45" s="2">
        <v>3</v>
      </c>
      <c r="N45" s="2">
        <f t="shared" si="5"/>
        <v>36</v>
      </c>
      <c r="O45" s="13">
        <f t="shared" si="3"/>
        <v>12</v>
      </c>
      <c r="P45" s="2">
        <f t="shared" si="4"/>
        <v>3</v>
      </c>
    </row>
    <row r="46" spans="1:16" x14ac:dyDescent="0.2">
      <c r="A46" s="4" t="s">
        <v>132</v>
      </c>
      <c r="B46" s="2">
        <v>14</v>
      </c>
      <c r="C46" s="2">
        <v>2</v>
      </c>
      <c r="D46" s="2">
        <v>1</v>
      </c>
      <c r="E46" s="2">
        <v>3</v>
      </c>
      <c r="F46" s="2">
        <v>2</v>
      </c>
      <c r="G46" s="2">
        <v>11</v>
      </c>
      <c r="H46" s="2">
        <v>4</v>
      </c>
      <c r="I46" s="2">
        <v>7</v>
      </c>
      <c r="J46" s="2">
        <v>2</v>
      </c>
      <c r="K46" s="2">
        <v>2</v>
      </c>
      <c r="L46" s="2">
        <v>1</v>
      </c>
      <c r="M46" s="2">
        <v>0</v>
      </c>
      <c r="N46" s="2">
        <f t="shared" si="5"/>
        <v>49</v>
      </c>
      <c r="O46" s="13">
        <f t="shared" si="3"/>
        <v>11</v>
      </c>
      <c r="P46" s="2">
        <f t="shared" si="4"/>
        <v>4.4545454545454541</v>
      </c>
    </row>
    <row r="47" spans="1:16" x14ac:dyDescent="0.2">
      <c r="A47" s="4" t="s">
        <v>40</v>
      </c>
      <c r="B47" s="2">
        <v>3</v>
      </c>
      <c r="C47" s="2">
        <v>9</v>
      </c>
      <c r="D47" s="2">
        <v>5</v>
      </c>
      <c r="E47" s="2">
        <v>6</v>
      </c>
      <c r="F47" s="2">
        <v>3</v>
      </c>
      <c r="G47" s="2">
        <v>65</v>
      </c>
      <c r="H47" s="2">
        <v>32</v>
      </c>
      <c r="I47" s="2">
        <v>49</v>
      </c>
      <c r="J47" s="2">
        <v>13</v>
      </c>
      <c r="K47" s="2">
        <v>7</v>
      </c>
      <c r="L47" s="2">
        <v>8</v>
      </c>
      <c r="M47" s="2">
        <v>15</v>
      </c>
      <c r="N47" s="2">
        <f t="shared" si="5"/>
        <v>215</v>
      </c>
      <c r="O47" s="13">
        <f t="shared" si="3"/>
        <v>12</v>
      </c>
      <c r="P47" s="2">
        <f t="shared" si="4"/>
        <v>17.916666666666668</v>
      </c>
    </row>
    <row r="48" spans="1:16" x14ac:dyDescent="0.2">
      <c r="A48" s="4" t="s">
        <v>41</v>
      </c>
      <c r="B48" s="2">
        <v>11</v>
      </c>
      <c r="C48" s="2">
        <v>17</v>
      </c>
      <c r="D48" s="2">
        <v>10</v>
      </c>
      <c r="E48" s="2">
        <v>8</v>
      </c>
      <c r="F48" s="2">
        <v>7</v>
      </c>
      <c r="G48" s="2">
        <v>17</v>
      </c>
      <c r="H48" s="2">
        <v>15</v>
      </c>
      <c r="I48" s="2">
        <v>49</v>
      </c>
      <c r="J48" s="2">
        <v>25</v>
      </c>
      <c r="K48" s="2">
        <v>24</v>
      </c>
      <c r="L48" s="2">
        <v>26</v>
      </c>
      <c r="M48" s="2">
        <v>15</v>
      </c>
      <c r="N48" s="2">
        <f t="shared" si="5"/>
        <v>224</v>
      </c>
      <c r="O48" s="13">
        <f t="shared" si="3"/>
        <v>12</v>
      </c>
      <c r="P48" s="2">
        <f t="shared" si="4"/>
        <v>18.666666666666668</v>
      </c>
    </row>
    <row r="49" spans="1:16" x14ac:dyDescent="0.2">
      <c r="A49" s="4" t="s">
        <v>42</v>
      </c>
      <c r="B49" s="2">
        <v>5</v>
      </c>
      <c r="C49" s="2">
        <v>1</v>
      </c>
      <c r="D49" s="2">
        <v>7</v>
      </c>
      <c r="E49" s="2">
        <v>10</v>
      </c>
      <c r="F49" s="2">
        <v>7</v>
      </c>
      <c r="G49" s="2">
        <v>8</v>
      </c>
      <c r="H49" s="2">
        <v>9</v>
      </c>
      <c r="I49" s="2">
        <v>24</v>
      </c>
      <c r="J49" s="2">
        <v>8</v>
      </c>
      <c r="K49" s="2">
        <v>22</v>
      </c>
      <c r="L49" s="2">
        <v>11</v>
      </c>
      <c r="M49" s="2">
        <f>29+34</f>
        <v>63</v>
      </c>
      <c r="N49" s="2">
        <f t="shared" si="5"/>
        <v>175</v>
      </c>
      <c r="O49" s="13">
        <f t="shared" si="3"/>
        <v>12</v>
      </c>
      <c r="P49" s="2">
        <f t="shared" si="4"/>
        <v>14.583333333333334</v>
      </c>
    </row>
    <row r="50" spans="1:16" x14ac:dyDescent="0.2">
      <c r="A50" s="4" t="s">
        <v>43</v>
      </c>
      <c r="B50" s="2">
        <v>21</v>
      </c>
      <c r="C50" s="2">
        <v>23</v>
      </c>
      <c r="D50" s="2">
        <v>32</v>
      </c>
      <c r="E50" s="2">
        <v>23</v>
      </c>
      <c r="F50" s="2">
        <v>22</v>
      </c>
      <c r="G50" s="2">
        <v>33</v>
      </c>
      <c r="H50" s="2">
        <v>17</v>
      </c>
      <c r="I50" s="2">
        <v>17</v>
      </c>
      <c r="J50" s="2">
        <v>24</v>
      </c>
      <c r="K50" s="2">
        <v>3</v>
      </c>
      <c r="L50" s="2">
        <v>2</v>
      </c>
      <c r="M50" s="2">
        <v>5</v>
      </c>
      <c r="N50" s="2">
        <f t="shared" si="5"/>
        <v>222</v>
      </c>
      <c r="O50" s="13">
        <f t="shared" si="3"/>
        <v>12</v>
      </c>
      <c r="P50" s="2">
        <f t="shared" si="4"/>
        <v>18.5</v>
      </c>
    </row>
    <row r="51" spans="1:16" x14ac:dyDescent="0.2">
      <c r="A51" s="4" t="s">
        <v>44</v>
      </c>
      <c r="B51" s="2">
        <v>5</v>
      </c>
      <c r="C51" s="2">
        <v>5</v>
      </c>
      <c r="D51" s="2">
        <v>5</v>
      </c>
      <c r="E51" s="2">
        <v>5</v>
      </c>
      <c r="F51" s="2">
        <v>5</v>
      </c>
      <c r="G51" s="2">
        <v>5</v>
      </c>
      <c r="H51" s="2">
        <v>5</v>
      </c>
      <c r="I51" s="2">
        <v>5</v>
      </c>
      <c r="J51" s="2">
        <v>5</v>
      </c>
      <c r="K51" s="2">
        <v>5</v>
      </c>
      <c r="L51" s="2">
        <v>5</v>
      </c>
      <c r="M51" s="2">
        <v>5</v>
      </c>
      <c r="N51" s="2">
        <f t="shared" si="5"/>
        <v>60</v>
      </c>
      <c r="O51" s="13">
        <f t="shared" si="3"/>
        <v>12</v>
      </c>
      <c r="P51" s="2">
        <f t="shared" si="4"/>
        <v>5</v>
      </c>
    </row>
    <row r="52" spans="1:16" x14ac:dyDescent="0.2">
      <c r="A52" s="4" t="s">
        <v>46</v>
      </c>
      <c r="B52" s="2">
        <v>44</v>
      </c>
      <c r="C52" s="2">
        <v>43</v>
      </c>
      <c r="D52" s="2">
        <v>44</v>
      </c>
      <c r="E52" s="2">
        <v>40</v>
      </c>
      <c r="F52" s="2">
        <v>42</v>
      </c>
      <c r="G52" s="2">
        <v>45</v>
      </c>
      <c r="H52" s="2">
        <v>49</v>
      </c>
      <c r="I52" s="2">
        <v>56</v>
      </c>
      <c r="J52" s="2">
        <v>50</v>
      </c>
      <c r="K52" s="2">
        <v>51</v>
      </c>
      <c r="L52" s="2">
        <v>47</v>
      </c>
      <c r="M52" s="2">
        <v>42</v>
      </c>
      <c r="N52" s="2">
        <f t="shared" si="5"/>
        <v>553</v>
      </c>
      <c r="O52" s="13">
        <f t="shared" si="3"/>
        <v>12</v>
      </c>
      <c r="P52" s="2">
        <f t="shared" si="4"/>
        <v>46.083333333333336</v>
      </c>
    </row>
    <row r="53" spans="1:16" x14ac:dyDescent="0.2">
      <c r="A53" s="4" t="s">
        <v>47</v>
      </c>
      <c r="B53" s="2">
        <v>3</v>
      </c>
      <c r="C53" s="2">
        <v>9</v>
      </c>
      <c r="D53" s="2">
        <v>5</v>
      </c>
      <c r="E53" s="2">
        <v>6</v>
      </c>
      <c r="F53" s="2">
        <v>3</v>
      </c>
      <c r="G53" s="2">
        <v>65</v>
      </c>
      <c r="H53" s="2">
        <v>32</v>
      </c>
      <c r="I53" s="2">
        <v>49</v>
      </c>
      <c r="J53" s="2">
        <v>13</v>
      </c>
      <c r="K53" s="2">
        <v>7</v>
      </c>
      <c r="L53" s="2">
        <v>8</v>
      </c>
      <c r="M53" s="2">
        <v>15</v>
      </c>
      <c r="N53" s="2">
        <f t="shared" si="5"/>
        <v>215</v>
      </c>
      <c r="O53" s="13">
        <f t="shared" si="3"/>
        <v>12</v>
      </c>
      <c r="P53" s="2">
        <f t="shared" si="4"/>
        <v>17.916666666666668</v>
      </c>
    </row>
    <row r="54" spans="1:16" x14ac:dyDescent="0.2">
      <c r="A54" s="4" t="s">
        <v>48</v>
      </c>
      <c r="B54" s="2">
        <v>4</v>
      </c>
      <c r="C54" s="2">
        <v>4</v>
      </c>
      <c r="D54" s="2">
        <v>4</v>
      </c>
      <c r="E54" s="2">
        <v>4</v>
      </c>
      <c r="F54" s="2">
        <v>4</v>
      </c>
      <c r="G54" s="2">
        <v>4</v>
      </c>
      <c r="H54" s="2">
        <v>4</v>
      </c>
      <c r="I54" s="2">
        <v>4</v>
      </c>
      <c r="J54" s="2">
        <v>4</v>
      </c>
      <c r="K54" s="2">
        <v>4</v>
      </c>
      <c r="L54" s="2">
        <v>4</v>
      </c>
      <c r="M54" s="2">
        <v>4</v>
      </c>
      <c r="N54" s="2">
        <f t="shared" si="5"/>
        <v>48</v>
      </c>
      <c r="O54" s="13">
        <f t="shared" si="3"/>
        <v>12</v>
      </c>
      <c r="P54" s="2">
        <f t="shared" si="4"/>
        <v>4</v>
      </c>
    </row>
    <row r="55" spans="1:16" x14ac:dyDescent="0.2">
      <c r="A55" s="4" t="s">
        <v>49</v>
      </c>
      <c r="B55" s="2">
        <v>31</v>
      </c>
      <c r="C55" s="2">
        <v>25</v>
      </c>
      <c r="D55" s="2">
        <v>37</v>
      </c>
      <c r="E55" s="2">
        <v>32</v>
      </c>
      <c r="F55" s="2">
        <v>33</v>
      </c>
      <c r="G55" s="2">
        <v>35</v>
      </c>
      <c r="H55" s="2">
        <v>36</v>
      </c>
      <c r="I55" s="2">
        <v>37</v>
      </c>
      <c r="J55" s="2">
        <v>33</v>
      </c>
      <c r="K55" s="2">
        <v>35</v>
      </c>
      <c r="L55" s="2">
        <v>30</v>
      </c>
      <c r="M55" s="2">
        <v>24</v>
      </c>
      <c r="N55" s="2">
        <f t="shared" si="5"/>
        <v>388</v>
      </c>
      <c r="O55" s="13">
        <f t="shared" si="3"/>
        <v>12</v>
      </c>
      <c r="P55" s="2">
        <f t="shared" si="4"/>
        <v>32.333333333333336</v>
      </c>
    </row>
    <row r="56" spans="1:16" x14ac:dyDescent="0.2">
      <c r="A56" s="4" t="s">
        <v>50</v>
      </c>
      <c r="B56" s="2">
        <v>3497</v>
      </c>
      <c r="C56" s="2">
        <v>2605</v>
      </c>
      <c r="D56" s="2">
        <v>3578</v>
      </c>
      <c r="E56" s="2">
        <v>4106</v>
      </c>
      <c r="F56" s="2">
        <v>4304</v>
      </c>
      <c r="G56" s="2">
        <v>3001</v>
      </c>
      <c r="H56" s="2">
        <v>4825</v>
      </c>
      <c r="I56" s="2">
        <v>3970</v>
      </c>
      <c r="J56" s="2">
        <v>3965</v>
      </c>
      <c r="K56" s="2">
        <v>3384</v>
      </c>
      <c r="L56" s="2">
        <v>3395</v>
      </c>
      <c r="M56" s="2">
        <v>3033</v>
      </c>
      <c r="N56" s="2">
        <f t="shared" si="5"/>
        <v>43663</v>
      </c>
      <c r="O56" s="13">
        <f t="shared" si="3"/>
        <v>12</v>
      </c>
      <c r="P56" s="2">
        <f t="shared" si="4"/>
        <v>3638.5833333333335</v>
      </c>
    </row>
    <row r="57" spans="1:16" x14ac:dyDescent="0.2">
      <c r="A57" s="4" t="s">
        <v>51</v>
      </c>
      <c r="B57" s="2">
        <v>37164</v>
      </c>
      <c r="C57" s="2">
        <v>39105</v>
      </c>
      <c r="D57" s="2">
        <v>51191</v>
      </c>
      <c r="E57" s="2">
        <v>38499</v>
      </c>
      <c r="F57" s="2">
        <v>39188</v>
      </c>
      <c r="G57" s="2">
        <v>49565</v>
      </c>
      <c r="H57" s="2">
        <v>35391</v>
      </c>
      <c r="I57" s="2">
        <v>49751</v>
      </c>
      <c r="J57" s="2">
        <v>39947</v>
      </c>
      <c r="K57" s="2">
        <v>39617</v>
      </c>
      <c r="L57" s="2">
        <v>39002</v>
      </c>
      <c r="M57" s="2">
        <v>41982</v>
      </c>
      <c r="N57" s="2">
        <f t="shared" si="5"/>
        <v>500402</v>
      </c>
      <c r="O57" s="13">
        <f t="shared" si="3"/>
        <v>12</v>
      </c>
      <c r="P57" s="2">
        <f t="shared" si="4"/>
        <v>41700.166666666664</v>
      </c>
    </row>
    <row r="58" spans="1:16" x14ac:dyDescent="0.2">
      <c r="A58" s="4" t="s">
        <v>52</v>
      </c>
      <c r="B58" s="2">
        <v>2</v>
      </c>
      <c r="C58" s="2">
        <v>2</v>
      </c>
      <c r="D58" s="2">
        <v>2</v>
      </c>
      <c r="E58" s="2">
        <v>2</v>
      </c>
      <c r="F58" s="2">
        <v>2</v>
      </c>
      <c r="G58" s="2">
        <v>2</v>
      </c>
      <c r="H58" s="2">
        <v>2</v>
      </c>
      <c r="I58" s="2">
        <v>2</v>
      </c>
      <c r="J58" s="2">
        <v>2</v>
      </c>
      <c r="K58" s="2">
        <v>2</v>
      </c>
      <c r="L58" s="2">
        <v>2</v>
      </c>
      <c r="M58" s="2">
        <v>2</v>
      </c>
      <c r="N58" s="2">
        <f t="shared" si="5"/>
        <v>24</v>
      </c>
      <c r="O58" s="13">
        <f t="shared" si="3"/>
        <v>12</v>
      </c>
      <c r="P58" s="2">
        <f t="shared" si="4"/>
        <v>2</v>
      </c>
    </row>
    <row r="59" spans="1:16" x14ac:dyDescent="0.2">
      <c r="A59" s="4" t="s">
        <v>53</v>
      </c>
      <c r="B59" s="2">
        <v>43</v>
      </c>
      <c r="C59" s="2">
        <v>43</v>
      </c>
      <c r="D59" s="2">
        <v>43</v>
      </c>
      <c r="E59" s="2">
        <v>43</v>
      </c>
      <c r="F59" s="2">
        <v>43</v>
      </c>
      <c r="G59" s="2">
        <v>43</v>
      </c>
      <c r="H59" s="2">
        <v>43</v>
      </c>
      <c r="I59" s="2">
        <v>43</v>
      </c>
      <c r="J59" s="2">
        <v>43</v>
      </c>
      <c r="K59" s="2">
        <v>43</v>
      </c>
      <c r="L59" s="2">
        <v>43</v>
      </c>
      <c r="M59" s="2">
        <v>43</v>
      </c>
      <c r="N59" s="2">
        <f t="shared" si="5"/>
        <v>516</v>
      </c>
      <c r="O59" s="13">
        <f t="shared" si="3"/>
        <v>12</v>
      </c>
      <c r="P59" s="2">
        <f t="shared" si="4"/>
        <v>43</v>
      </c>
    </row>
    <row r="60" spans="1:16" x14ac:dyDescent="0.2">
      <c r="A60" s="4" t="s">
        <v>139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1</v>
      </c>
      <c r="K60" s="2">
        <v>1</v>
      </c>
      <c r="L60" s="2">
        <v>1</v>
      </c>
      <c r="M60" s="2">
        <v>1</v>
      </c>
      <c r="N60" s="2"/>
      <c r="O60" s="13">
        <f t="shared" si="3"/>
        <v>5</v>
      </c>
      <c r="P60" s="2">
        <f t="shared" si="4"/>
        <v>0</v>
      </c>
    </row>
    <row r="61" spans="1:16" x14ac:dyDescent="0.2">
      <c r="A61" s="4" t="s">
        <v>121</v>
      </c>
      <c r="B61" s="2">
        <v>0</v>
      </c>
      <c r="C61" s="2">
        <v>7</v>
      </c>
      <c r="D61" s="2">
        <v>1</v>
      </c>
      <c r="E61" s="2">
        <v>1</v>
      </c>
      <c r="F61" s="2">
        <v>1</v>
      </c>
      <c r="G61" s="2">
        <v>1</v>
      </c>
      <c r="H61" s="2">
        <v>2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f t="shared" ref="N61:N92" si="6">SUM(B61:M61)</f>
        <v>13</v>
      </c>
      <c r="O61" s="13">
        <f t="shared" si="3"/>
        <v>6</v>
      </c>
      <c r="P61" s="2">
        <f t="shared" si="4"/>
        <v>2.1666666666666665</v>
      </c>
    </row>
    <row r="62" spans="1:16" x14ac:dyDescent="0.2">
      <c r="A62" s="4" t="s">
        <v>54</v>
      </c>
      <c r="B62" s="2">
        <v>1</v>
      </c>
      <c r="C62" s="2">
        <v>1</v>
      </c>
      <c r="D62" s="2">
        <v>1</v>
      </c>
      <c r="E62" s="2">
        <v>0</v>
      </c>
      <c r="F62" s="2">
        <v>0</v>
      </c>
      <c r="G62" s="2">
        <v>0</v>
      </c>
      <c r="H62" s="2">
        <v>1</v>
      </c>
      <c r="I62" s="2">
        <v>1</v>
      </c>
      <c r="J62" s="2">
        <v>1</v>
      </c>
      <c r="K62" s="2">
        <v>1</v>
      </c>
      <c r="L62" s="2">
        <v>1</v>
      </c>
      <c r="M62" s="2">
        <v>0</v>
      </c>
      <c r="N62" s="2">
        <f t="shared" si="6"/>
        <v>8</v>
      </c>
      <c r="O62" s="13">
        <f t="shared" si="3"/>
        <v>8</v>
      </c>
      <c r="P62" s="2">
        <f t="shared" si="4"/>
        <v>1</v>
      </c>
    </row>
    <row r="63" spans="1:16" x14ac:dyDescent="0.2">
      <c r="A63" s="4" t="s">
        <v>55</v>
      </c>
      <c r="B63" s="2">
        <v>292</v>
      </c>
      <c r="C63" s="2">
        <v>213</v>
      </c>
      <c r="D63" s="2">
        <v>344</v>
      </c>
      <c r="E63" s="2">
        <v>277</v>
      </c>
      <c r="F63" s="2">
        <v>254</v>
      </c>
      <c r="G63" s="2">
        <v>279</v>
      </c>
      <c r="H63" s="2">
        <v>276</v>
      </c>
      <c r="I63" s="2">
        <v>305</v>
      </c>
      <c r="J63" s="2">
        <v>272</v>
      </c>
      <c r="K63" s="2">
        <v>246</v>
      </c>
      <c r="L63" s="2">
        <v>283</v>
      </c>
      <c r="M63" s="2">
        <v>295</v>
      </c>
      <c r="N63" s="2">
        <f t="shared" si="6"/>
        <v>3336</v>
      </c>
      <c r="O63" s="13">
        <f t="shared" si="3"/>
        <v>12</v>
      </c>
      <c r="P63" s="2">
        <f t="shared" si="4"/>
        <v>278</v>
      </c>
    </row>
    <row r="64" spans="1:16" x14ac:dyDescent="0.2">
      <c r="A64" s="4" t="s">
        <v>56</v>
      </c>
      <c r="B64" s="2">
        <v>8</v>
      </c>
      <c r="C64" s="2">
        <v>3</v>
      </c>
      <c r="D64" s="2">
        <v>17</v>
      </c>
      <c r="E64" s="2">
        <v>17</v>
      </c>
      <c r="F64" s="2">
        <v>15</v>
      </c>
      <c r="G64" s="2">
        <v>19</v>
      </c>
      <c r="H64" s="2">
        <v>14</v>
      </c>
      <c r="I64" s="2">
        <v>23</v>
      </c>
      <c r="J64" s="2">
        <v>12</v>
      </c>
      <c r="K64" s="2">
        <v>11</v>
      </c>
      <c r="L64" s="2">
        <v>18</v>
      </c>
      <c r="M64" s="2">
        <v>10</v>
      </c>
      <c r="N64" s="2">
        <f t="shared" si="6"/>
        <v>167</v>
      </c>
      <c r="O64" s="13">
        <f t="shared" si="3"/>
        <v>12</v>
      </c>
      <c r="P64" s="2">
        <f t="shared" si="4"/>
        <v>13.916666666666666</v>
      </c>
    </row>
    <row r="65" spans="1:16" x14ac:dyDescent="0.2">
      <c r="A65" s="4" t="s">
        <v>57</v>
      </c>
      <c r="B65" s="2">
        <v>1</v>
      </c>
      <c r="C65" s="2">
        <v>1</v>
      </c>
      <c r="D65" s="2">
        <v>1</v>
      </c>
      <c r="E65" s="2">
        <v>1</v>
      </c>
      <c r="F65" s="2">
        <v>1</v>
      </c>
      <c r="G65" s="2">
        <v>1</v>
      </c>
      <c r="H65" s="2">
        <v>1</v>
      </c>
      <c r="I65" s="2">
        <v>3</v>
      </c>
      <c r="J65" s="2">
        <v>1</v>
      </c>
      <c r="K65" s="2">
        <v>6</v>
      </c>
      <c r="L65" s="2">
        <v>10</v>
      </c>
      <c r="M65" s="2">
        <v>5</v>
      </c>
      <c r="N65" s="2">
        <f t="shared" si="6"/>
        <v>32</v>
      </c>
      <c r="O65" s="13">
        <f t="shared" si="3"/>
        <v>12</v>
      </c>
      <c r="P65" s="2">
        <f t="shared" si="4"/>
        <v>2.6666666666666665</v>
      </c>
    </row>
    <row r="66" spans="1:16" x14ac:dyDescent="0.2">
      <c r="A66" s="4" t="s">
        <v>58</v>
      </c>
      <c r="B66" s="2">
        <v>1</v>
      </c>
      <c r="C66" s="2">
        <v>1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2">
        <v>1</v>
      </c>
      <c r="K66" s="2">
        <v>1</v>
      </c>
      <c r="L66" s="2">
        <v>1</v>
      </c>
      <c r="M66" s="2">
        <v>1</v>
      </c>
      <c r="N66" s="2">
        <f t="shared" si="6"/>
        <v>12</v>
      </c>
      <c r="O66" s="13">
        <f t="shared" ref="O66:O97" si="7">COUNTIF(B66:M66,"&lt;&gt;0")</f>
        <v>12</v>
      </c>
      <c r="P66" s="2">
        <f t="shared" ref="P66:P97" si="8">N66/O66</f>
        <v>1</v>
      </c>
    </row>
    <row r="67" spans="1:16" x14ac:dyDescent="0.2">
      <c r="A67" s="4" t="s">
        <v>59</v>
      </c>
      <c r="B67" s="2">
        <v>270</v>
      </c>
      <c r="C67" s="2">
        <v>180</v>
      </c>
      <c r="D67" s="2">
        <v>313</v>
      </c>
      <c r="E67" s="2">
        <v>251</v>
      </c>
      <c r="F67" s="2">
        <v>229</v>
      </c>
      <c r="G67" s="2">
        <v>252</v>
      </c>
      <c r="H67" s="2">
        <v>248</v>
      </c>
      <c r="I67" s="2">
        <v>274</v>
      </c>
      <c r="J67" s="2">
        <v>245</v>
      </c>
      <c r="K67" s="2">
        <v>219</v>
      </c>
      <c r="L67" s="2">
        <v>256</v>
      </c>
      <c r="M67" s="2">
        <v>266</v>
      </c>
      <c r="N67" s="2">
        <f t="shared" si="6"/>
        <v>3003</v>
      </c>
      <c r="O67" s="13">
        <f t="shared" si="7"/>
        <v>12</v>
      </c>
      <c r="P67" s="2">
        <f t="shared" si="8"/>
        <v>250.25</v>
      </c>
    </row>
    <row r="68" spans="1:16" x14ac:dyDescent="0.2">
      <c r="A68" s="4" t="s">
        <v>61</v>
      </c>
      <c r="B68" s="2">
        <v>1190</v>
      </c>
      <c r="C68" s="2">
        <v>1264</v>
      </c>
      <c r="D68" s="2">
        <v>1483</v>
      </c>
      <c r="E68" s="2">
        <v>1252</v>
      </c>
      <c r="F68" s="2">
        <v>1113</v>
      </c>
      <c r="G68" s="2">
        <v>1125</v>
      </c>
      <c r="H68" s="2">
        <v>1221</v>
      </c>
      <c r="I68" s="2">
        <v>1524</v>
      </c>
      <c r="J68" s="2">
        <v>1148</v>
      </c>
      <c r="K68" s="2">
        <v>993</v>
      </c>
      <c r="L68" s="2">
        <v>1197</v>
      </c>
      <c r="M68" s="2">
        <v>1121</v>
      </c>
      <c r="N68" s="2">
        <f t="shared" si="6"/>
        <v>14631</v>
      </c>
      <c r="O68" s="13">
        <f t="shared" si="7"/>
        <v>12</v>
      </c>
      <c r="P68" s="2">
        <f t="shared" si="8"/>
        <v>1219.25</v>
      </c>
    </row>
    <row r="69" spans="1:16" x14ac:dyDescent="0.2">
      <c r="A69" s="4" t="s">
        <v>60</v>
      </c>
      <c r="B69" s="2">
        <v>5</v>
      </c>
      <c r="C69" s="2">
        <v>2</v>
      </c>
      <c r="D69" s="2">
        <v>8</v>
      </c>
      <c r="E69" s="2">
        <v>7</v>
      </c>
      <c r="F69" s="2">
        <v>7</v>
      </c>
      <c r="G69" s="2">
        <v>1</v>
      </c>
      <c r="H69" s="2">
        <v>7</v>
      </c>
      <c r="I69" s="2">
        <v>11</v>
      </c>
      <c r="J69" s="2">
        <v>9</v>
      </c>
      <c r="K69" s="2">
        <v>6</v>
      </c>
      <c r="L69" s="2">
        <v>11</v>
      </c>
      <c r="M69" s="2">
        <v>6</v>
      </c>
      <c r="N69" s="2">
        <f t="shared" si="6"/>
        <v>80</v>
      </c>
      <c r="O69" s="13">
        <f t="shared" si="7"/>
        <v>12</v>
      </c>
      <c r="P69" s="2">
        <f t="shared" si="8"/>
        <v>6.666666666666667</v>
      </c>
    </row>
    <row r="70" spans="1:16" x14ac:dyDescent="0.2">
      <c r="A70" s="4" t="s">
        <v>62</v>
      </c>
      <c r="B70" s="2">
        <v>1</v>
      </c>
      <c r="C70" s="2">
        <v>1</v>
      </c>
      <c r="D70" s="2">
        <v>1</v>
      </c>
      <c r="E70" s="2">
        <v>1</v>
      </c>
      <c r="F70" s="2">
        <v>1</v>
      </c>
      <c r="G70" s="2">
        <v>9</v>
      </c>
      <c r="H70" s="2">
        <v>1</v>
      </c>
      <c r="I70" s="2">
        <v>1</v>
      </c>
      <c r="J70" s="2">
        <v>1</v>
      </c>
      <c r="K70" s="2">
        <v>1</v>
      </c>
      <c r="L70" s="2">
        <v>1</v>
      </c>
      <c r="M70" s="2">
        <v>1</v>
      </c>
      <c r="N70" s="2">
        <f t="shared" si="6"/>
        <v>20</v>
      </c>
      <c r="O70" s="13">
        <f t="shared" si="7"/>
        <v>12</v>
      </c>
      <c r="P70" s="2">
        <f t="shared" si="8"/>
        <v>1.6666666666666667</v>
      </c>
    </row>
    <row r="71" spans="1:16" x14ac:dyDescent="0.2">
      <c r="A71" s="4" t="s">
        <v>63</v>
      </c>
      <c r="B71" s="2">
        <v>23</v>
      </c>
      <c r="C71" s="2">
        <v>23</v>
      </c>
      <c r="D71" s="2">
        <v>23</v>
      </c>
      <c r="E71" s="2">
        <v>23</v>
      </c>
      <c r="F71" s="2">
        <v>23</v>
      </c>
      <c r="G71" s="2">
        <v>23</v>
      </c>
      <c r="H71" s="2">
        <v>23</v>
      </c>
      <c r="I71" s="2">
        <v>23</v>
      </c>
      <c r="J71" s="2">
        <v>23</v>
      </c>
      <c r="K71" s="2">
        <v>23</v>
      </c>
      <c r="L71" s="2">
        <v>23</v>
      </c>
      <c r="M71" s="2">
        <v>23</v>
      </c>
      <c r="N71" s="2">
        <f t="shared" si="6"/>
        <v>276</v>
      </c>
      <c r="O71" s="13">
        <f t="shared" si="7"/>
        <v>12</v>
      </c>
      <c r="P71" s="2">
        <f t="shared" si="8"/>
        <v>23</v>
      </c>
    </row>
    <row r="72" spans="1:16" x14ac:dyDescent="0.2">
      <c r="A72" s="4" t="s">
        <v>64</v>
      </c>
      <c r="B72" s="2">
        <v>3488</v>
      </c>
      <c r="C72" s="2">
        <v>2516</v>
      </c>
      <c r="D72" s="2">
        <v>3943</v>
      </c>
      <c r="E72" s="2">
        <v>4167</v>
      </c>
      <c r="F72" s="2">
        <v>4954</v>
      </c>
      <c r="G72" s="2">
        <v>5605</v>
      </c>
      <c r="H72" s="2">
        <v>5049</v>
      </c>
      <c r="I72" s="2">
        <v>4561</v>
      </c>
      <c r="J72" s="2">
        <v>4747</v>
      </c>
      <c r="K72" s="2">
        <v>5293</v>
      </c>
      <c r="L72" s="2">
        <v>5114</v>
      </c>
      <c r="M72" s="2">
        <v>5649</v>
      </c>
      <c r="N72" s="2">
        <f t="shared" si="6"/>
        <v>55086</v>
      </c>
      <c r="O72" s="13">
        <f t="shared" si="7"/>
        <v>12</v>
      </c>
      <c r="P72" s="2">
        <f t="shared" si="8"/>
        <v>4590.5</v>
      </c>
    </row>
    <row r="73" spans="1:16" x14ac:dyDescent="0.2">
      <c r="A73" s="4" t="s">
        <v>65</v>
      </c>
      <c r="B73" s="2">
        <v>2</v>
      </c>
      <c r="C73" s="2">
        <v>2</v>
      </c>
      <c r="D73" s="2">
        <v>2</v>
      </c>
      <c r="E73" s="2">
        <v>2</v>
      </c>
      <c r="F73" s="2">
        <v>2</v>
      </c>
      <c r="G73" s="2">
        <v>2</v>
      </c>
      <c r="H73" s="2">
        <v>2</v>
      </c>
      <c r="I73" s="2">
        <v>2</v>
      </c>
      <c r="J73" s="2">
        <v>2</v>
      </c>
      <c r="K73" s="2">
        <v>2</v>
      </c>
      <c r="L73" s="2">
        <v>2</v>
      </c>
      <c r="M73" s="2">
        <v>2</v>
      </c>
      <c r="N73" s="2">
        <f t="shared" si="6"/>
        <v>24</v>
      </c>
      <c r="O73" s="13">
        <f t="shared" si="7"/>
        <v>12</v>
      </c>
      <c r="P73" s="2">
        <f t="shared" si="8"/>
        <v>2</v>
      </c>
    </row>
    <row r="74" spans="1:16" x14ac:dyDescent="0.2">
      <c r="A74" s="4" t="s">
        <v>66</v>
      </c>
      <c r="B74" s="2">
        <v>14</v>
      </c>
      <c r="C74" s="2">
        <v>14</v>
      </c>
      <c r="D74" s="2">
        <v>14</v>
      </c>
      <c r="E74" s="2">
        <v>14</v>
      </c>
      <c r="F74" s="2">
        <v>14</v>
      </c>
      <c r="G74" s="2">
        <v>14</v>
      </c>
      <c r="H74" s="2">
        <v>14</v>
      </c>
      <c r="I74" s="2">
        <v>14</v>
      </c>
      <c r="J74" s="2">
        <v>14</v>
      </c>
      <c r="K74" s="2">
        <v>14</v>
      </c>
      <c r="L74" s="2">
        <v>14</v>
      </c>
      <c r="M74" s="2">
        <v>14</v>
      </c>
      <c r="N74" s="2">
        <f t="shared" si="6"/>
        <v>168</v>
      </c>
      <c r="O74" s="13">
        <f t="shared" si="7"/>
        <v>12</v>
      </c>
      <c r="P74" s="2">
        <f t="shared" si="8"/>
        <v>14</v>
      </c>
    </row>
    <row r="75" spans="1:16" x14ac:dyDescent="0.2">
      <c r="A75" s="4" t="s">
        <v>69</v>
      </c>
      <c r="B75" s="2">
        <v>4</v>
      </c>
      <c r="C75" s="2">
        <v>5</v>
      </c>
      <c r="D75" s="2">
        <v>5</v>
      </c>
      <c r="E75" s="2">
        <v>5</v>
      </c>
      <c r="F75" s="2">
        <v>5</v>
      </c>
      <c r="G75" s="2">
        <v>5</v>
      </c>
      <c r="H75" s="2">
        <v>5</v>
      </c>
      <c r="I75" s="2">
        <v>5</v>
      </c>
      <c r="J75" s="2">
        <v>5</v>
      </c>
      <c r="K75" s="2">
        <v>5</v>
      </c>
      <c r="L75" s="2">
        <v>5</v>
      </c>
      <c r="M75" s="2">
        <v>5</v>
      </c>
      <c r="N75" s="2">
        <f t="shared" si="6"/>
        <v>59</v>
      </c>
      <c r="O75" s="13">
        <f t="shared" si="7"/>
        <v>12</v>
      </c>
      <c r="P75" s="2">
        <f t="shared" si="8"/>
        <v>4.916666666666667</v>
      </c>
    </row>
    <row r="76" spans="1:16" x14ac:dyDescent="0.2">
      <c r="A76" s="4" t="s">
        <v>67</v>
      </c>
      <c r="B76" s="2">
        <v>51</v>
      </c>
      <c r="C76" s="2">
        <v>41</v>
      </c>
      <c r="D76" s="2">
        <v>64</v>
      </c>
      <c r="E76" s="2">
        <v>53</v>
      </c>
      <c r="F76" s="2">
        <v>58</v>
      </c>
      <c r="G76" s="2">
        <v>57</v>
      </c>
      <c r="H76" s="2">
        <v>49</v>
      </c>
      <c r="I76" s="2">
        <v>54</v>
      </c>
      <c r="J76" s="2">
        <v>54</v>
      </c>
      <c r="K76" s="2">
        <v>56</v>
      </c>
      <c r="L76" s="2">
        <v>47</v>
      </c>
      <c r="M76" s="2">
        <v>43</v>
      </c>
      <c r="N76" s="2">
        <f t="shared" si="6"/>
        <v>627</v>
      </c>
      <c r="O76" s="13">
        <f t="shared" si="7"/>
        <v>12</v>
      </c>
      <c r="P76" s="2">
        <f t="shared" si="8"/>
        <v>52.25</v>
      </c>
    </row>
    <row r="77" spans="1:16" x14ac:dyDescent="0.2">
      <c r="A77" s="4" t="s">
        <v>70</v>
      </c>
      <c r="B77" s="2">
        <v>1754</v>
      </c>
      <c r="C77" s="2">
        <v>1459</v>
      </c>
      <c r="D77" s="2">
        <v>2405</v>
      </c>
      <c r="E77" s="2">
        <v>2632</v>
      </c>
      <c r="F77" s="2">
        <v>2684</v>
      </c>
      <c r="G77" s="2">
        <v>2957</v>
      </c>
      <c r="H77" s="2">
        <v>2566</v>
      </c>
      <c r="I77" s="2">
        <v>2871</v>
      </c>
      <c r="J77" s="2">
        <v>3069</v>
      </c>
      <c r="K77" s="2">
        <v>3345</v>
      </c>
      <c r="L77" s="2">
        <v>2791</v>
      </c>
      <c r="M77" s="2">
        <v>2795</v>
      </c>
      <c r="N77" s="2">
        <f t="shared" si="6"/>
        <v>31328</v>
      </c>
      <c r="O77" s="13">
        <f t="shared" si="7"/>
        <v>12</v>
      </c>
      <c r="P77" s="2">
        <f t="shared" si="8"/>
        <v>2610.6666666666665</v>
      </c>
    </row>
    <row r="78" spans="1:16" x14ac:dyDescent="0.2">
      <c r="A78" s="4" t="s">
        <v>71</v>
      </c>
      <c r="B78" s="2">
        <v>37</v>
      </c>
      <c r="C78" s="2">
        <v>16</v>
      </c>
      <c r="D78" s="2">
        <v>47</v>
      </c>
      <c r="E78" s="2">
        <v>41</v>
      </c>
      <c r="F78" s="2">
        <v>51</v>
      </c>
      <c r="G78" s="2">
        <v>47</v>
      </c>
      <c r="H78" s="2">
        <v>13</v>
      </c>
      <c r="I78" s="2">
        <v>22</v>
      </c>
      <c r="J78" s="2">
        <v>30</v>
      </c>
      <c r="K78" s="2">
        <v>22</v>
      </c>
      <c r="L78" s="2">
        <v>23</v>
      </c>
      <c r="M78" s="2">
        <v>35</v>
      </c>
      <c r="N78" s="2">
        <f t="shared" si="6"/>
        <v>384</v>
      </c>
      <c r="O78" s="13">
        <f t="shared" si="7"/>
        <v>12</v>
      </c>
      <c r="P78" s="2">
        <f t="shared" si="8"/>
        <v>32</v>
      </c>
    </row>
    <row r="79" spans="1:16" x14ac:dyDescent="0.2">
      <c r="A79" s="4" t="s">
        <v>72</v>
      </c>
      <c r="B79" s="2">
        <v>1734</v>
      </c>
      <c r="C79" s="2">
        <v>1459</v>
      </c>
      <c r="D79" s="2">
        <v>2405</v>
      </c>
      <c r="E79" s="2">
        <v>2632</v>
      </c>
      <c r="F79" s="2">
        <v>2684</v>
      </c>
      <c r="G79" s="2">
        <v>2957</v>
      </c>
      <c r="H79" s="2">
        <v>2566</v>
      </c>
      <c r="I79" s="2">
        <v>2871</v>
      </c>
      <c r="J79" s="2">
        <v>3069</v>
      </c>
      <c r="K79" s="2">
        <v>3345</v>
      </c>
      <c r="L79" s="2">
        <v>2791</v>
      </c>
      <c r="M79" s="2">
        <v>2795</v>
      </c>
      <c r="N79" s="2">
        <f t="shared" si="6"/>
        <v>31308</v>
      </c>
      <c r="O79" s="13">
        <f t="shared" si="7"/>
        <v>12</v>
      </c>
      <c r="P79" s="2">
        <f t="shared" si="8"/>
        <v>2609</v>
      </c>
    </row>
    <row r="80" spans="1:16" x14ac:dyDescent="0.2">
      <c r="A80" s="4" t="s">
        <v>73</v>
      </c>
      <c r="B80" s="2">
        <v>6</v>
      </c>
      <c r="C80" s="2">
        <v>6</v>
      </c>
      <c r="D80" s="2">
        <v>6</v>
      </c>
      <c r="E80" s="2">
        <v>6</v>
      </c>
      <c r="F80" s="2">
        <v>6</v>
      </c>
      <c r="G80" s="2">
        <v>6</v>
      </c>
      <c r="H80" s="2">
        <v>6</v>
      </c>
      <c r="I80" s="2">
        <v>6</v>
      </c>
      <c r="J80" s="2">
        <v>6</v>
      </c>
      <c r="K80" s="2">
        <v>6</v>
      </c>
      <c r="L80" s="2">
        <v>6</v>
      </c>
      <c r="M80" s="2">
        <v>6</v>
      </c>
      <c r="N80" s="2">
        <f t="shared" si="6"/>
        <v>72</v>
      </c>
      <c r="O80" s="13">
        <f t="shared" si="7"/>
        <v>12</v>
      </c>
      <c r="P80" s="2">
        <f t="shared" si="8"/>
        <v>6</v>
      </c>
    </row>
    <row r="81" spans="1:16" x14ac:dyDescent="0.2">
      <c r="A81" s="4" t="s">
        <v>68</v>
      </c>
      <c r="B81" s="2">
        <v>1</v>
      </c>
      <c r="C81" s="2">
        <v>1</v>
      </c>
      <c r="D81" s="2">
        <v>1</v>
      </c>
      <c r="E81" s="2">
        <v>1</v>
      </c>
      <c r="F81" s="2">
        <v>1</v>
      </c>
      <c r="G81" s="2">
        <v>1</v>
      </c>
      <c r="H81" s="2">
        <v>1</v>
      </c>
      <c r="I81" s="2">
        <v>1</v>
      </c>
      <c r="J81" s="2">
        <v>1</v>
      </c>
      <c r="K81" s="2">
        <v>1</v>
      </c>
      <c r="L81" s="2">
        <v>1</v>
      </c>
      <c r="M81" s="2">
        <v>1</v>
      </c>
      <c r="N81" s="2">
        <f t="shared" si="6"/>
        <v>12</v>
      </c>
      <c r="O81" s="13">
        <f t="shared" si="7"/>
        <v>12</v>
      </c>
      <c r="P81" s="2">
        <f t="shared" si="8"/>
        <v>1</v>
      </c>
    </row>
    <row r="82" spans="1:16" x14ac:dyDescent="0.2">
      <c r="A82" s="4" t="s">
        <v>74</v>
      </c>
      <c r="B82" s="2">
        <v>750</v>
      </c>
      <c r="C82" s="2">
        <v>647</v>
      </c>
      <c r="D82" s="2">
        <v>1078</v>
      </c>
      <c r="E82" s="2">
        <v>1157</v>
      </c>
      <c r="F82" s="2">
        <v>1097</v>
      </c>
      <c r="G82" s="2">
        <v>1227</v>
      </c>
      <c r="H82" s="2">
        <v>897</v>
      </c>
      <c r="I82" s="2">
        <v>974</v>
      </c>
      <c r="J82" s="2">
        <v>1200</v>
      </c>
      <c r="K82" s="2">
        <v>1147</v>
      </c>
      <c r="L82" s="2">
        <v>1150</v>
      </c>
      <c r="M82" s="2">
        <v>1121</v>
      </c>
      <c r="N82" s="2">
        <f t="shared" si="6"/>
        <v>12445</v>
      </c>
      <c r="O82" s="13">
        <f t="shared" si="7"/>
        <v>12</v>
      </c>
      <c r="P82" s="2">
        <f t="shared" si="8"/>
        <v>1037.0833333333333</v>
      </c>
    </row>
    <row r="83" spans="1:16" x14ac:dyDescent="0.2">
      <c r="A83" s="4" t="s">
        <v>75</v>
      </c>
      <c r="B83" s="2">
        <v>750</v>
      </c>
      <c r="C83" s="2">
        <v>647</v>
      </c>
      <c r="D83" s="2">
        <v>1078</v>
      </c>
      <c r="E83" s="2">
        <v>1157</v>
      </c>
      <c r="F83" s="2">
        <v>1097</v>
      </c>
      <c r="G83" s="2">
        <v>1227</v>
      </c>
      <c r="H83" s="2">
        <v>897</v>
      </c>
      <c r="I83" s="2">
        <v>974</v>
      </c>
      <c r="J83" s="2">
        <v>1200</v>
      </c>
      <c r="K83" s="2">
        <v>1147</v>
      </c>
      <c r="L83" s="2">
        <v>1150</v>
      </c>
      <c r="M83" s="2">
        <v>1121</v>
      </c>
      <c r="N83" s="2">
        <f t="shared" si="6"/>
        <v>12445</v>
      </c>
      <c r="O83" s="13">
        <f t="shared" si="7"/>
        <v>12</v>
      </c>
      <c r="P83" s="2">
        <f t="shared" si="8"/>
        <v>1037.0833333333333</v>
      </c>
    </row>
    <row r="84" spans="1:16" x14ac:dyDescent="0.2">
      <c r="A84" s="4" t="s">
        <v>76</v>
      </c>
      <c r="B84" s="2">
        <v>6</v>
      </c>
      <c r="C84" s="2">
        <v>30</v>
      </c>
      <c r="D84" s="2">
        <v>35</v>
      </c>
      <c r="E84" s="2">
        <v>35</v>
      </c>
      <c r="F84" s="2">
        <v>32</v>
      </c>
      <c r="G84" s="2">
        <v>37</v>
      </c>
      <c r="H84" s="2">
        <v>41</v>
      </c>
      <c r="I84" s="2">
        <v>66</v>
      </c>
      <c r="J84" s="2">
        <v>65</v>
      </c>
      <c r="K84" s="2">
        <v>37</v>
      </c>
      <c r="L84" s="2">
        <v>42</v>
      </c>
      <c r="M84" s="2">
        <v>33</v>
      </c>
      <c r="N84" s="2">
        <f t="shared" si="6"/>
        <v>459</v>
      </c>
      <c r="O84" s="13">
        <f t="shared" si="7"/>
        <v>12</v>
      </c>
      <c r="P84" s="2">
        <f t="shared" si="8"/>
        <v>38.25</v>
      </c>
    </row>
    <row r="85" spans="1:16" x14ac:dyDescent="0.2">
      <c r="A85" s="4" t="s">
        <v>77</v>
      </c>
      <c r="B85" s="2">
        <v>1754</v>
      </c>
      <c r="C85" s="2">
        <v>1459</v>
      </c>
      <c r="D85" s="2">
        <v>2405</v>
      </c>
      <c r="E85" s="2">
        <v>2632</v>
      </c>
      <c r="F85" s="2">
        <v>2684</v>
      </c>
      <c r="G85" s="2">
        <v>2957</v>
      </c>
      <c r="H85" s="2">
        <v>2566</v>
      </c>
      <c r="I85" s="2">
        <v>2871</v>
      </c>
      <c r="J85" s="2">
        <v>3069</v>
      </c>
      <c r="K85" s="2">
        <v>3345</v>
      </c>
      <c r="L85" s="2">
        <v>2791</v>
      </c>
      <c r="M85" s="2">
        <v>2795</v>
      </c>
      <c r="N85" s="2">
        <f t="shared" si="6"/>
        <v>31328</v>
      </c>
      <c r="O85" s="13">
        <f t="shared" si="7"/>
        <v>12</v>
      </c>
      <c r="P85" s="2">
        <f t="shared" si="8"/>
        <v>2610.6666666666665</v>
      </c>
    </row>
    <row r="86" spans="1:16" x14ac:dyDescent="0.2">
      <c r="A86" s="4" t="s">
        <v>78</v>
      </c>
      <c r="B86" s="2">
        <v>1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f t="shared" si="6"/>
        <v>1</v>
      </c>
      <c r="O86" s="13">
        <f t="shared" si="7"/>
        <v>1</v>
      </c>
      <c r="P86" s="2">
        <f t="shared" si="8"/>
        <v>1</v>
      </c>
    </row>
    <row r="87" spans="1:16" x14ac:dyDescent="0.2">
      <c r="A87" s="4" t="s">
        <v>79</v>
      </c>
      <c r="B87" s="2">
        <v>281</v>
      </c>
      <c r="C87" s="2">
        <v>289</v>
      </c>
      <c r="D87" s="2">
        <v>471</v>
      </c>
      <c r="E87" s="2">
        <v>412</v>
      </c>
      <c r="F87" s="2">
        <v>510</v>
      </c>
      <c r="G87" s="2">
        <v>452</v>
      </c>
      <c r="H87" s="2">
        <v>211</v>
      </c>
      <c r="I87" s="2">
        <v>315</v>
      </c>
      <c r="J87" s="2">
        <v>352</v>
      </c>
      <c r="K87" s="2">
        <v>331</v>
      </c>
      <c r="L87" s="2">
        <v>358</v>
      </c>
      <c r="M87" s="2">
        <v>286</v>
      </c>
      <c r="N87" s="2">
        <f t="shared" si="6"/>
        <v>4268</v>
      </c>
      <c r="O87" s="13">
        <f t="shared" si="7"/>
        <v>12</v>
      </c>
      <c r="P87" s="2">
        <f t="shared" si="8"/>
        <v>355.66666666666669</v>
      </c>
    </row>
    <row r="88" spans="1:16" x14ac:dyDescent="0.2">
      <c r="A88" s="4" t="s">
        <v>80</v>
      </c>
      <c r="B88" s="2">
        <v>22</v>
      </c>
      <c r="C88" s="2">
        <v>13</v>
      </c>
      <c r="D88" s="2">
        <v>15</v>
      </c>
      <c r="E88" s="2">
        <v>5</v>
      </c>
      <c r="F88" s="2">
        <v>9</v>
      </c>
      <c r="G88" s="2">
        <v>10</v>
      </c>
      <c r="H88" s="2">
        <v>11</v>
      </c>
      <c r="I88" s="2">
        <v>12</v>
      </c>
      <c r="J88" s="2">
        <v>7</v>
      </c>
      <c r="K88" s="2">
        <v>6</v>
      </c>
      <c r="L88" s="2">
        <v>10</v>
      </c>
      <c r="M88" s="2">
        <v>10</v>
      </c>
      <c r="N88" s="2">
        <f t="shared" si="6"/>
        <v>130</v>
      </c>
      <c r="O88" s="13">
        <f t="shared" si="7"/>
        <v>12</v>
      </c>
      <c r="P88" s="2">
        <f t="shared" si="8"/>
        <v>10.833333333333334</v>
      </c>
    </row>
    <row r="89" spans="1:16" x14ac:dyDescent="0.2">
      <c r="A89" s="4" t="s">
        <v>81</v>
      </c>
      <c r="B89" s="2">
        <v>92</v>
      </c>
      <c r="C89" s="2">
        <v>71</v>
      </c>
      <c r="D89" s="2">
        <v>69</v>
      </c>
      <c r="E89" s="2">
        <v>39</v>
      </c>
      <c r="F89" s="2">
        <v>52</v>
      </c>
      <c r="G89" s="2">
        <v>60</v>
      </c>
      <c r="H89" s="2">
        <v>46</v>
      </c>
      <c r="I89" s="2">
        <v>60</v>
      </c>
      <c r="J89" s="2">
        <v>42</v>
      </c>
      <c r="K89" s="2">
        <v>24</v>
      </c>
      <c r="L89" s="2">
        <v>66</v>
      </c>
      <c r="M89" s="2">
        <v>64</v>
      </c>
      <c r="N89" s="2">
        <f t="shared" si="6"/>
        <v>685</v>
      </c>
      <c r="O89" s="13">
        <f t="shared" si="7"/>
        <v>12</v>
      </c>
      <c r="P89" s="2">
        <f t="shared" si="8"/>
        <v>57.083333333333336</v>
      </c>
    </row>
    <row r="90" spans="1:16" x14ac:dyDescent="0.2">
      <c r="A90" s="4" t="s">
        <v>82</v>
      </c>
      <c r="B90" s="2">
        <v>146</v>
      </c>
      <c r="C90" s="2">
        <v>135</v>
      </c>
      <c r="D90" s="2">
        <v>152</v>
      </c>
      <c r="E90" s="2">
        <v>153</v>
      </c>
      <c r="F90" s="2">
        <v>142</v>
      </c>
      <c r="G90" s="2">
        <v>139</v>
      </c>
      <c r="H90" s="2">
        <v>166</v>
      </c>
      <c r="I90" s="2">
        <v>174</v>
      </c>
      <c r="J90" s="2">
        <v>138</v>
      </c>
      <c r="K90" s="2">
        <v>164</v>
      </c>
      <c r="L90" s="2">
        <v>153</v>
      </c>
      <c r="M90" s="2">
        <v>165</v>
      </c>
      <c r="N90" s="2">
        <f t="shared" si="6"/>
        <v>1827</v>
      </c>
      <c r="O90" s="13">
        <f t="shared" si="7"/>
        <v>12</v>
      </c>
      <c r="P90" s="2">
        <f t="shared" si="8"/>
        <v>152.25</v>
      </c>
    </row>
    <row r="91" spans="1:16" x14ac:dyDescent="0.2">
      <c r="A91" s="4" t="s">
        <v>83</v>
      </c>
      <c r="B91" s="2">
        <v>5</v>
      </c>
      <c r="C91" s="2">
        <v>6</v>
      </c>
      <c r="D91" s="2">
        <v>6</v>
      </c>
      <c r="E91" s="2">
        <v>5</v>
      </c>
      <c r="F91" s="2">
        <v>5</v>
      </c>
      <c r="G91" s="2">
        <v>5</v>
      </c>
      <c r="H91" s="2">
        <v>4</v>
      </c>
      <c r="I91" s="2">
        <v>4</v>
      </c>
      <c r="J91" s="2">
        <v>3</v>
      </c>
      <c r="K91" s="2">
        <v>7</v>
      </c>
      <c r="L91" s="2">
        <v>4</v>
      </c>
      <c r="M91" s="2">
        <v>4</v>
      </c>
      <c r="N91" s="2">
        <f t="shared" si="6"/>
        <v>58</v>
      </c>
      <c r="O91" s="13">
        <f t="shared" si="7"/>
        <v>12</v>
      </c>
      <c r="P91" s="2">
        <f t="shared" si="8"/>
        <v>4.833333333333333</v>
      </c>
    </row>
    <row r="92" spans="1:16" x14ac:dyDescent="0.2">
      <c r="A92" s="4" t="s">
        <v>85</v>
      </c>
      <c r="B92" s="2">
        <v>41</v>
      </c>
      <c r="C92" s="2">
        <v>41</v>
      </c>
      <c r="D92" s="2">
        <v>41</v>
      </c>
      <c r="E92" s="2">
        <v>41</v>
      </c>
      <c r="F92" s="2">
        <v>41</v>
      </c>
      <c r="G92" s="2">
        <v>41</v>
      </c>
      <c r="H92" s="2">
        <v>39</v>
      </c>
      <c r="I92" s="2">
        <v>39</v>
      </c>
      <c r="J92" s="2">
        <v>39</v>
      </c>
      <c r="K92" s="2">
        <v>39</v>
      </c>
      <c r="L92" s="2">
        <v>39</v>
      </c>
      <c r="M92" s="2">
        <v>39</v>
      </c>
      <c r="N92" s="2">
        <f t="shared" si="6"/>
        <v>480</v>
      </c>
      <c r="O92" s="13">
        <f t="shared" si="7"/>
        <v>12</v>
      </c>
      <c r="P92" s="2">
        <f t="shared" si="8"/>
        <v>40</v>
      </c>
    </row>
    <row r="93" spans="1:16" x14ac:dyDescent="0.2">
      <c r="A93" s="4" t="s">
        <v>86</v>
      </c>
      <c r="B93" s="2">
        <v>63</v>
      </c>
      <c r="C93" s="2">
        <v>63</v>
      </c>
      <c r="D93" s="2">
        <v>63</v>
      </c>
      <c r="E93" s="2">
        <v>63</v>
      </c>
      <c r="F93" s="2">
        <v>63</v>
      </c>
      <c r="G93" s="2">
        <v>63</v>
      </c>
      <c r="H93" s="2">
        <v>63</v>
      </c>
      <c r="I93" s="2">
        <v>63</v>
      </c>
      <c r="J93" s="2">
        <v>63</v>
      </c>
      <c r="K93" s="2">
        <v>63</v>
      </c>
      <c r="L93" s="2">
        <v>63</v>
      </c>
      <c r="M93" s="2">
        <v>63</v>
      </c>
      <c r="N93" s="2">
        <f t="shared" ref="N93:N124" si="9">SUM(B93:M93)</f>
        <v>756</v>
      </c>
      <c r="O93" s="13">
        <f t="shared" si="7"/>
        <v>12</v>
      </c>
      <c r="P93" s="2">
        <f t="shared" si="8"/>
        <v>63</v>
      </c>
    </row>
    <row r="94" spans="1:16" x14ac:dyDescent="0.2">
      <c r="A94" s="4" t="s">
        <v>87</v>
      </c>
      <c r="B94" s="2">
        <v>231</v>
      </c>
      <c r="C94" s="2">
        <v>231</v>
      </c>
      <c r="D94" s="2">
        <v>231</v>
      </c>
      <c r="E94" s="2">
        <v>231</v>
      </c>
      <c r="F94" s="2">
        <v>230</v>
      </c>
      <c r="G94" s="2">
        <v>230</v>
      </c>
      <c r="H94" s="2">
        <v>228</v>
      </c>
      <c r="I94" s="2">
        <v>228</v>
      </c>
      <c r="J94" s="2">
        <v>228</v>
      </c>
      <c r="K94" s="2">
        <v>228</v>
      </c>
      <c r="L94" s="2">
        <v>228</v>
      </c>
      <c r="M94" s="2">
        <v>229</v>
      </c>
      <c r="N94" s="2">
        <f t="shared" si="9"/>
        <v>2753</v>
      </c>
      <c r="O94" s="13">
        <f t="shared" si="7"/>
        <v>12</v>
      </c>
      <c r="P94" s="2">
        <f t="shared" si="8"/>
        <v>229.41666666666666</v>
      </c>
    </row>
    <row r="95" spans="1:16" x14ac:dyDescent="0.2">
      <c r="A95" s="4" t="s">
        <v>88</v>
      </c>
      <c r="B95" s="2">
        <v>23</v>
      </c>
      <c r="C95" s="2">
        <v>21</v>
      </c>
      <c r="D95" s="2">
        <v>25</v>
      </c>
      <c r="E95" s="2">
        <v>11</v>
      </c>
      <c r="F95" s="2">
        <v>14</v>
      </c>
      <c r="G95" s="2">
        <v>19</v>
      </c>
      <c r="H95" s="2">
        <v>15</v>
      </c>
      <c r="I95" s="2">
        <v>16</v>
      </c>
      <c r="J95" s="2">
        <v>22</v>
      </c>
      <c r="K95" s="2">
        <v>16</v>
      </c>
      <c r="L95" s="2">
        <v>19</v>
      </c>
      <c r="M95" s="2">
        <v>31</v>
      </c>
      <c r="N95" s="2">
        <f t="shared" si="9"/>
        <v>232</v>
      </c>
      <c r="O95" s="13">
        <f t="shared" si="7"/>
        <v>12</v>
      </c>
      <c r="P95" s="2">
        <f t="shared" si="8"/>
        <v>19.333333333333332</v>
      </c>
    </row>
    <row r="96" spans="1:16" x14ac:dyDescent="0.2">
      <c r="A96" s="4" t="s">
        <v>89</v>
      </c>
      <c r="B96" s="2">
        <v>1</v>
      </c>
      <c r="C96" s="2">
        <v>1</v>
      </c>
      <c r="D96" s="2">
        <v>1</v>
      </c>
      <c r="E96" s="2">
        <v>1</v>
      </c>
      <c r="F96" s="2">
        <v>1</v>
      </c>
      <c r="G96" s="2">
        <v>1</v>
      </c>
      <c r="H96" s="2">
        <v>1</v>
      </c>
      <c r="I96" s="2">
        <v>1</v>
      </c>
      <c r="J96" s="2">
        <v>1</v>
      </c>
      <c r="K96" s="2">
        <v>1</v>
      </c>
      <c r="L96" s="2">
        <v>1</v>
      </c>
      <c r="M96" s="2">
        <v>1</v>
      </c>
      <c r="N96" s="2">
        <f t="shared" si="9"/>
        <v>12</v>
      </c>
      <c r="O96" s="13">
        <f t="shared" si="7"/>
        <v>12</v>
      </c>
      <c r="P96" s="2">
        <f t="shared" si="8"/>
        <v>1</v>
      </c>
    </row>
    <row r="97" spans="1:16" x14ac:dyDescent="0.2">
      <c r="A97" s="4" t="s">
        <v>90</v>
      </c>
      <c r="B97" s="2">
        <v>1</v>
      </c>
      <c r="C97" s="2">
        <v>1</v>
      </c>
      <c r="D97" s="2">
        <v>1</v>
      </c>
      <c r="E97" s="2">
        <v>1</v>
      </c>
      <c r="F97" s="2">
        <v>1</v>
      </c>
      <c r="G97" s="2">
        <v>1</v>
      </c>
      <c r="H97" s="2">
        <v>1</v>
      </c>
      <c r="I97" s="2">
        <v>1</v>
      </c>
      <c r="J97" s="2">
        <v>1</v>
      </c>
      <c r="K97" s="2">
        <v>1</v>
      </c>
      <c r="L97" s="2">
        <v>1</v>
      </c>
      <c r="M97" s="2">
        <v>1</v>
      </c>
      <c r="N97" s="2">
        <f t="shared" si="9"/>
        <v>12</v>
      </c>
      <c r="O97" s="13">
        <f t="shared" si="7"/>
        <v>12</v>
      </c>
      <c r="P97" s="2">
        <f t="shared" si="8"/>
        <v>1</v>
      </c>
    </row>
    <row r="98" spans="1:16" x14ac:dyDescent="0.2">
      <c r="A98" s="4" t="s">
        <v>91</v>
      </c>
      <c r="B98" s="2">
        <v>54</v>
      </c>
      <c r="C98" s="2">
        <v>54</v>
      </c>
      <c r="D98" s="2">
        <v>54</v>
      </c>
      <c r="E98" s="2">
        <v>54</v>
      </c>
      <c r="F98" s="2">
        <v>54</v>
      </c>
      <c r="G98" s="2">
        <v>54</v>
      </c>
      <c r="H98" s="2">
        <v>54</v>
      </c>
      <c r="I98" s="2">
        <v>54</v>
      </c>
      <c r="J98" s="2">
        <v>54</v>
      </c>
      <c r="K98" s="2">
        <v>54</v>
      </c>
      <c r="L98" s="2">
        <v>54</v>
      </c>
      <c r="M98" s="2">
        <v>54</v>
      </c>
      <c r="N98" s="2">
        <f t="shared" si="9"/>
        <v>648</v>
      </c>
      <c r="O98" s="13">
        <f t="shared" ref="O98:O129" si="10">COUNTIF(B98:M98,"&lt;&gt;0")</f>
        <v>12</v>
      </c>
      <c r="P98" s="2">
        <f t="shared" ref="P98:P129" si="11">N98/O98</f>
        <v>54</v>
      </c>
    </row>
    <row r="99" spans="1:16" x14ac:dyDescent="0.2">
      <c r="A99" s="4" t="s">
        <v>92</v>
      </c>
      <c r="B99" s="2">
        <v>1</v>
      </c>
      <c r="C99" s="2">
        <v>1</v>
      </c>
      <c r="D99" s="2">
        <v>1</v>
      </c>
      <c r="E99" s="2">
        <v>1</v>
      </c>
      <c r="F99" s="2">
        <v>1</v>
      </c>
      <c r="G99" s="2">
        <v>1</v>
      </c>
      <c r="H99" s="2">
        <v>1</v>
      </c>
      <c r="I99" s="2">
        <v>1</v>
      </c>
      <c r="J99" s="2">
        <v>1</v>
      </c>
      <c r="K99" s="2">
        <v>1</v>
      </c>
      <c r="L99" s="2">
        <v>1</v>
      </c>
      <c r="M99" s="2">
        <v>1</v>
      </c>
      <c r="N99" s="2">
        <f t="shared" si="9"/>
        <v>12</v>
      </c>
      <c r="O99" s="13">
        <f t="shared" si="10"/>
        <v>12</v>
      </c>
      <c r="P99" s="2">
        <f t="shared" si="11"/>
        <v>1</v>
      </c>
    </row>
    <row r="100" spans="1:16" x14ac:dyDescent="0.2">
      <c r="A100" s="4" t="s">
        <v>84</v>
      </c>
      <c r="B100" s="2">
        <v>1</v>
      </c>
      <c r="C100" s="2">
        <v>1</v>
      </c>
      <c r="D100" s="2">
        <v>1</v>
      </c>
      <c r="E100" s="2">
        <v>1</v>
      </c>
      <c r="F100" s="2">
        <v>1</v>
      </c>
      <c r="G100" s="2">
        <v>1</v>
      </c>
      <c r="H100" s="2">
        <v>1</v>
      </c>
      <c r="I100" s="2">
        <v>1</v>
      </c>
      <c r="J100" s="2">
        <v>1</v>
      </c>
      <c r="K100" s="2">
        <v>1</v>
      </c>
      <c r="L100" s="2">
        <v>1</v>
      </c>
      <c r="M100" s="2">
        <v>1</v>
      </c>
      <c r="N100" s="2">
        <f t="shared" si="9"/>
        <v>12</v>
      </c>
      <c r="O100" s="13">
        <f t="shared" si="10"/>
        <v>12</v>
      </c>
      <c r="P100" s="2">
        <f t="shared" si="11"/>
        <v>1</v>
      </c>
    </row>
    <row r="101" spans="1:16" x14ac:dyDescent="0.2">
      <c r="A101" s="4" t="s">
        <v>93</v>
      </c>
      <c r="B101" s="2">
        <v>1</v>
      </c>
      <c r="C101" s="2">
        <v>1</v>
      </c>
      <c r="D101" s="2">
        <v>1</v>
      </c>
      <c r="E101" s="2">
        <v>1</v>
      </c>
      <c r="F101" s="2">
        <v>1</v>
      </c>
      <c r="G101" s="2">
        <v>1</v>
      </c>
      <c r="H101" s="2">
        <v>1</v>
      </c>
      <c r="I101" s="2">
        <v>1</v>
      </c>
      <c r="J101" s="2">
        <v>1</v>
      </c>
      <c r="K101" s="2">
        <v>1</v>
      </c>
      <c r="L101" s="2">
        <v>0</v>
      </c>
      <c r="M101" s="2">
        <v>0</v>
      </c>
      <c r="N101" s="2">
        <f t="shared" si="9"/>
        <v>10</v>
      </c>
      <c r="O101" s="13">
        <f t="shared" si="10"/>
        <v>10</v>
      </c>
      <c r="P101" s="2">
        <f t="shared" si="11"/>
        <v>1</v>
      </c>
    </row>
    <row r="102" spans="1:16" x14ac:dyDescent="0.2">
      <c r="A102" s="4" t="s">
        <v>94</v>
      </c>
      <c r="B102" s="2">
        <v>62</v>
      </c>
      <c r="C102" s="2">
        <v>59</v>
      </c>
      <c r="D102" s="2">
        <v>88</v>
      </c>
      <c r="E102" s="2">
        <v>67</v>
      </c>
      <c r="F102" s="2">
        <v>62</v>
      </c>
      <c r="G102" s="2">
        <v>85</v>
      </c>
      <c r="H102" s="2">
        <v>64</v>
      </c>
      <c r="I102" s="2">
        <v>77</v>
      </c>
      <c r="J102" s="2">
        <v>70</v>
      </c>
      <c r="K102" s="2">
        <v>63</v>
      </c>
      <c r="L102" s="2">
        <v>55</v>
      </c>
      <c r="M102" s="2">
        <v>70</v>
      </c>
      <c r="N102" s="2">
        <f t="shared" si="9"/>
        <v>822</v>
      </c>
      <c r="O102" s="13">
        <f t="shared" si="10"/>
        <v>12</v>
      </c>
      <c r="P102" s="2">
        <f t="shared" si="11"/>
        <v>68.5</v>
      </c>
    </row>
    <row r="103" spans="1:16" x14ac:dyDescent="0.2">
      <c r="A103" s="4" t="s">
        <v>95</v>
      </c>
      <c r="B103" s="2">
        <v>1</v>
      </c>
      <c r="C103" s="2">
        <v>1</v>
      </c>
      <c r="D103" s="2">
        <v>1</v>
      </c>
      <c r="E103" s="2">
        <v>1</v>
      </c>
      <c r="F103" s="2">
        <v>1</v>
      </c>
      <c r="G103" s="2">
        <v>1</v>
      </c>
      <c r="H103" s="2">
        <v>1</v>
      </c>
      <c r="I103" s="2">
        <v>1</v>
      </c>
      <c r="J103" s="2">
        <v>1</v>
      </c>
      <c r="K103" s="2">
        <v>1</v>
      </c>
      <c r="L103" s="2">
        <v>1</v>
      </c>
      <c r="M103" s="2">
        <v>1</v>
      </c>
      <c r="N103" s="2">
        <f t="shared" si="9"/>
        <v>12</v>
      </c>
      <c r="O103" s="13">
        <f t="shared" si="10"/>
        <v>12</v>
      </c>
      <c r="P103" s="2">
        <f t="shared" si="11"/>
        <v>1</v>
      </c>
    </row>
    <row r="104" spans="1:16" x14ac:dyDescent="0.2">
      <c r="A104" s="4" t="s">
        <v>96</v>
      </c>
      <c r="B104" s="2">
        <v>458</v>
      </c>
      <c r="C104" s="2">
        <v>464</v>
      </c>
      <c r="D104" s="2">
        <v>470</v>
      </c>
      <c r="E104" s="2">
        <v>474</v>
      </c>
      <c r="F104" s="2">
        <v>477</v>
      </c>
      <c r="G104" s="2">
        <v>487</v>
      </c>
      <c r="H104" s="2">
        <v>489</v>
      </c>
      <c r="I104" s="2">
        <v>488</v>
      </c>
      <c r="J104" s="2">
        <v>499</v>
      </c>
      <c r="K104" s="2">
        <v>502</v>
      </c>
      <c r="L104" s="2">
        <v>508</v>
      </c>
      <c r="M104" s="2">
        <v>513</v>
      </c>
      <c r="N104" s="2">
        <f t="shared" si="9"/>
        <v>5829</v>
      </c>
      <c r="O104" s="13">
        <f t="shared" si="10"/>
        <v>12</v>
      </c>
      <c r="P104" s="2">
        <f t="shared" si="11"/>
        <v>485.75</v>
      </c>
    </row>
    <row r="105" spans="1:16" x14ac:dyDescent="0.2">
      <c r="A105" s="4" t="s">
        <v>97</v>
      </c>
      <c r="B105" s="2">
        <v>1</v>
      </c>
      <c r="C105" s="2">
        <v>1</v>
      </c>
      <c r="D105" s="2">
        <v>1</v>
      </c>
      <c r="E105" s="2">
        <v>1</v>
      </c>
      <c r="F105" s="2">
        <v>1</v>
      </c>
      <c r="G105" s="2">
        <v>1</v>
      </c>
      <c r="H105" s="2">
        <v>1</v>
      </c>
      <c r="I105" s="2">
        <v>1</v>
      </c>
      <c r="J105" s="2">
        <v>1</v>
      </c>
      <c r="K105" s="2">
        <v>1</v>
      </c>
      <c r="L105" s="2">
        <v>1</v>
      </c>
      <c r="M105" s="2">
        <v>1</v>
      </c>
      <c r="N105" s="2">
        <f t="shared" si="9"/>
        <v>12</v>
      </c>
      <c r="O105" s="13">
        <f t="shared" si="10"/>
        <v>12</v>
      </c>
      <c r="P105" s="2">
        <f t="shared" si="11"/>
        <v>1</v>
      </c>
    </row>
    <row r="106" spans="1:16" x14ac:dyDescent="0.2">
      <c r="A106" s="4" t="s">
        <v>99</v>
      </c>
      <c r="B106" s="2">
        <v>354</v>
      </c>
      <c r="C106" s="2">
        <v>170</v>
      </c>
      <c r="D106" s="2">
        <v>482</v>
      </c>
      <c r="E106" s="2">
        <v>406</v>
      </c>
      <c r="F106" s="2">
        <v>451</v>
      </c>
      <c r="G106" s="2">
        <v>1246</v>
      </c>
      <c r="H106" s="2">
        <v>1283</v>
      </c>
      <c r="I106" s="2">
        <v>505</v>
      </c>
      <c r="J106" s="2">
        <v>523</v>
      </c>
      <c r="K106" s="2">
        <v>474</v>
      </c>
      <c r="L106" s="2">
        <v>417</v>
      </c>
      <c r="M106" s="2">
        <v>313</v>
      </c>
      <c r="N106" s="2">
        <f t="shared" si="9"/>
        <v>6624</v>
      </c>
      <c r="O106" s="13">
        <f t="shared" si="10"/>
        <v>12</v>
      </c>
      <c r="P106" s="2">
        <f t="shared" si="11"/>
        <v>552</v>
      </c>
    </row>
    <row r="107" spans="1:16" x14ac:dyDescent="0.2">
      <c r="A107" s="4" t="s">
        <v>98</v>
      </c>
      <c r="B107" s="2">
        <v>2</v>
      </c>
      <c r="C107" s="2">
        <v>2</v>
      </c>
      <c r="D107" s="2">
        <v>2</v>
      </c>
      <c r="E107" s="2">
        <v>2</v>
      </c>
      <c r="F107" s="2">
        <v>2</v>
      </c>
      <c r="G107" s="2">
        <v>2</v>
      </c>
      <c r="H107" s="2">
        <v>2</v>
      </c>
      <c r="I107" s="2">
        <v>2</v>
      </c>
      <c r="J107" s="2">
        <v>2</v>
      </c>
      <c r="K107" s="2">
        <v>2</v>
      </c>
      <c r="L107" s="2">
        <v>2</v>
      </c>
      <c r="M107" s="2">
        <v>2</v>
      </c>
      <c r="N107" s="2">
        <f t="shared" si="9"/>
        <v>24</v>
      </c>
      <c r="O107" s="13">
        <f t="shared" si="10"/>
        <v>12</v>
      </c>
      <c r="P107" s="2">
        <f t="shared" si="11"/>
        <v>2</v>
      </c>
    </row>
    <row r="108" spans="1:16" x14ac:dyDescent="0.2">
      <c r="A108" s="4" t="s">
        <v>100</v>
      </c>
      <c r="B108" s="2">
        <v>1</v>
      </c>
      <c r="C108" s="2">
        <v>1</v>
      </c>
      <c r="D108" s="2">
        <v>1</v>
      </c>
      <c r="E108" s="2">
        <v>1</v>
      </c>
      <c r="F108" s="2">
        <v>1</v>
      </c>
      <c r="G108" s="2">
        <v>1</v>
      </c>
      <c r="H108" s="2">
        <v>1</v>
      </c>
      <c r="I108" s="2">
        <v>1</v>
      </c>
      <c r="J108" s="2">
        <v>1</v>
      </c>
      <c r="K108" s="2">
        <v>1</v>
      </c>
      <c r="L108" s="2">
        <v>1</v>
      </c>
      <c r="M108" s="2">
        <v>1</v>
      </c>
      <c r="N108" s="2">
        <f t="shared" si="9"/>
        <v>12</v>
      </c>
      <c r="O108" s="13">
        <f t="shared" si="10"/>
        <v>12</v>
      </c>
      <c r="P108" s="2">
        <f t="shared" si="11"/>
        <v>1</v>
      </c>
    </row>
    <row r="109" spans="1:16" x14ac:dyDescent="0.2">
      <c r="A109" s="4" t="s">
        <v>101</v>
      </c>
      <c r="B109" s="2">
        <v>1</v>
      </c>
      <c r="C109" s="2">
        <v>1</v>
      </c>
      <c r="D109" s="2">
        <v>1</v>
      </c>
      <c r="E109" s="2">
        <v>1</v>
      </c>
      <c r="F109" s="2">
        <v>1</v>
      </c>
      <c r="G109" s="2">
        <v>1</v>
      </c>
      <c r="H109" s="2">
        <v>1</v>
      </c>
      <c r="I109" s="2">
        <v>1</v>
      </c>
      <c r="J109" s="2">
        <v>1</v>
      </c>
      <c r="K109" s="2">
        <v>1</v>
      </c>
      <c r="L109" s="2">
        <v>1</v>
      </c>
      <c r="M109" s="2">
        <v>1</v>
      </c>
      <c r="N109" s="2">
        <f t="shared" si="9"/>
        <v>12</v>
      </c>
      <c r="O109" s="13">
        <f t="shared" si="10"/>
        <v>12</v>
      </c>
      <c r="P109" s="2">
        <f t="shared" si="11"/>
        <v>1</v>
      </c>
    </row>
    <row r="110" spans="1:16" x14ac:dyDescent="0.2">
      <c r="A110" s="4" t="s">
        <v>102</v>
      </c>
      <c r="B110" s="2">
        <v>8149</v>
      </c>
      <c r="C110" s="2">
        <v>6172</v>
      </c>
      <c r="D110" s="2">
        <v>10198</v>
      </c>
      <c r="E110" s="2">
        <v>10203</v>
      </c>
      <c r="F110" s="2">
        <v>11162</v>
      </c>
      <c r="G110" s="2">
        <v>12108</v>
      </c>
      <c r="H110" s="2">
        <v>10119</v>
      </c>
      <c r="I110" s="2">
        <v>10566</v>
      </c>
      <c r="J110" s="2">
        <v>11667</v>
      </c>
      <c r="K110" s="2">
        <v>12287</v>
      </c>
      <c r="L110" s="2">
        <v>11583</v>
      </c>
      <c r="M110" s="2">
        <v>12596</v>
      </c>
      <c r="N110" s="2">
        <f t="shared" si="9"/>
        <v>126810</v>
      </c>
      <c r="O110" s="13">
        <f t="shared" si="10"/>
        <v>12</v>
      </c>
      <c r="P110" s="2">
        <f t="shared" si="11"/>
        <v>10567.5</v>
      </c>
    </row>
    <row r="111" spans="1:16" x14ac:dyDescent="0.2">
      <c r="A111" s="4" t="s">
        <v>103</v>
      </c>
      <c r="B111" s="2">
        <v>153</v>
      </c>
      <c r="C111" s="2">
        <v>93</v>
      </c>
      <c r="D111" s="2">
        <v>396</v>
      </c>
      <c r="E111" s="2">
        <v>243</v>
      </c>
      <c r="F111" s="2">
        <v>242</v>
      </c>
      <c r="G111" s="2">
        <v>313</v>
      </c>
      <c r="H111" s="2">
        <v>364</v>
      </c>
      <c r="I111" s="2">
        <v>283</v>
      </c>
      <c r="J111" s="2">
        <v>350</v>
      </c>
      <c r="K111" s="2">
        <v>197</v>
      </c>
      <c r="L111" s="2">
        <v>270</v>
      </c>
      <c r="M111" s="2">
        <v>233</v>
      </c>
      <c r="N111" s="2">
        <f t="shared" si="9"/>
        <v>3137</v>
      </c>
      <c r="O111" s="13">
        <f t="shared" si="10"/>
        <v>12</v>
      </c>
      <c r="P111" s="2">
        <f t="shared" si="11"/>
        <v>261.41666666666669</v>
      </c>
    </row>
    <row r="112" spans="1:16" x14ac:dyDescent="0.2">
      <c r="A112" s="4" t="s">
        <v>104</v>
      </c>
      <c r="B112" s="2">
        <v>43</v>
      </c>
      <c r="C112" s="2">
        <v>36</v>
      </c>
      <c r="D112" s="2">
        <v>60</v>
      </c>
      <c r="E112" s="2">
        <v>50</v>
      </c>
      <c r="F112" s="2">
        <v>60</v>
      </c>
      <c r="G112" s="2">
        <v>49</v>
      </c>
      <c r="H112" s="2">
        <v>57</v>
      </c>
      <c r="I112" s="2">
        <v>40</v>
      </c>
      <c r="J112" s="2">
        <v>49</v>
      </c>
      <c r="K112" s="2">
        <v>53</v>
      </c>
      <c r="L112" s="2">
        <v>48</v>
      </c>
      <c r="M112" s="2">
        <v>50</v>
      </c>
      <c r="N112" s="2">
        <f t="shared" si="9"/>
        <v>595</v>
      </c>
      <c r="O112" s="13">
        <f t="shared" si="10"/>
        <v>12</v>
      </c>
      <c r="P112" s="2">
        <f t="shared" si="11"/>
        <v>49.583333333333336</v>
      </c>
    </row>
    <row r="113" spans="1:16" x14ac:dyDescent="0.2">
      <c r="A113" s="4" t="s">
        <v>105</v>
      </c>
      <c r="B113" s="2">
        <v>4</v>
      </c>
      <c r="C113" s="2">
        <v>4</v>
      </c>
      <c r="D113" s="2">
        <v>4</v>
      </c>
      <c r="E113" s="2">
        <v>4</v>
      </c>
      <c r="F113" s="2">
        <v>4</v>
      </c>
      <c r="G113" s="2">
        <v>4</v>
      </c>
      <c r="H113" s="2">
        <v>4</v>
      </c>
      <c r="I113" s="2">
        <v>4</v>
      </c>
      <c r="J113" s="2">
        <v>4</v>
      </c>
      <c r="K113" s="2">
        <v>4</v>
      </c>
      <c r="L113" s="2">
        <v>4</v>
      </c>
      <c r="M113" s="2">
        <v>4</v>
      </c>
      <c r="N113" s="2">
        <f t="shared" si="9"/>
        <v>48</v>
      </c>
      <c r="O113" s="13">
        <f t="shared" si="10"/>
        <v>12</v>
      </c>
      <c r="P113" s="2">
        <f t="shared" si="11"/>
        <v>4</v>
      </c>
    </row>
    <row r="114" spans="1:16" x14ac:dyDescent="0.2">
      <c r="A114" s="4" t="s">
        <v>106</v>
      </c>
      <c r="B114" s="2">
        <v>192</v>
      </c>
      <c r="C114" s="2">
        <v>118</v>
      </c>
      <c r="D114" s="2">
        <v>275</v>
      </c>
      <c r="E114" s="2">
        <v>239</v>
      </c>
      <c r="F114" s="2">
        <v>239</v>
      </c>
      <c r="G114" s="2">
        <v>234</v>
      </c>
      <c r="H114" s="2">
        <v>218</v>
      </c>
      <c r="I114" s="2">
        <v>261</v>
      </c>
      <c r="J114" s="2">
        <v>251</v>
      </c>
      <c r="K114" s="2">
        <v>286</v>
      </c>
      <c r="L114" s="2">
        <v>241</v>
      </c>
      <c r="M114" s="2">
        <v>198</v>
      </c>
      <c r="N114" s="2">
        <f t="shared" si="9"/>
        <v>2752</v>
      </c>
      <c r="O114" s="13">
        <f t="shared" si="10"/>
        <v>12</v>
      </c>
      <c r="P114" s="2">
        <f t="shared" si="11"/>
        <v>229.33333333333334</v>
      </c>
    </row>
    <row r="115" spans="1:16" x14ac:dyDescent="0.2">
      <c r="A115" s="4" t="s">
        <v>107</v>
      </c>
      <c r="B115" s="2">
        <v>12</v>
      </c>
      <c r="C115" s="2">
        <v>12</v>
      </c>
      <c r="D115" s="2">
        <v>12</v>
      </c>
      <c r="E115" s="2">
        <v>12</v>
      </c>
      <c r="F115" s="2">
        <v>12</v>
      </c>
      <c r="G115" s="2">
        <v>12</v>
      </c>
      <c r="H115" s="2">
        <v>12</v>
      </c>
      <c r="I115" s="2">
        <v>12</v>
      </c>
      <c r="J115" s="2">
        <v>12</v>
      </c>
      <c r="K115" s="2">
        <v>12</v>
      </c>
      <c r="L115" s="2">
        <v>12</v>
      </c>
      <c r="M115" s="2">
        <v>12</v>
      </c>
      <c r="N115" s="2">
        <f t="shared" si="9"/>
        <v>144</v>
      </c>
      <c r="O115" s="13">
        <f t="shared" si="10"/>
        <v>12</v>
      </c>
      <c r="P115" s="2">
        <f t="shared" si="11"/>
        <v>12</v>
      </c>
    </row>
    <row r="116" spans="1:16" x14ac:dyDescent="0.2">
      <c r="A116" s="4" t="s">
        <v>108</v>
      </c>
      <c r="B116" s="2">
        <v>2622</v>
      </c>
      <c r="C116" s="2">
        <v>1658</v>
      </c>
      <c r="D116" s="2">
        <v>2428</v>
      </c>
      <c r="E116" s="2">
        <v>2803</v>
      </c>
      <c r="F116" s="2">
        <v>3379</v>
      </c>
      <c r="G116" s="2">
        <v>3834</v>
      </c>
      <c r="H116" s="2">
        <v>3931</v>
      </c>
      <c r="I116" s="2">
        <v>3278</v>
      </c>
      <c r="J116" s="2">
        <v>3037</v>
      </c>
      <c r="K116" s="2">
        <v>3490</v>
      </c>
      <c r="L116" s="2">
        <v>3200</v>
      </c>
      <c r="M116" s="2">
        <v>3694</v>
      </c>
      <c r="N116" s="2">
        <f t="shared" si="9"/>
        <v>37354</v>
      </c>
      <c r="O116" s="13">
        <f t="shared" si="10"/>
        <v>12</v>
      </c>
      <c r="P116" s="2">
        <f t="shared" si="11"/>
        <v>3112.8333333333335</v>
      </c>
    </row>
    <row r="117" spans="1:16" x14ac:dyDescent="0.2">
      <c r="A117" s="4" t="s">
        <v>109</v>
      </c>
      <c r="B117" s="2">
        <v>17</v>
      </c>
      <c r="C117" s="2">
        <v>17</v>
      </c>
      <c r="D117" s="2">
        <v>17</v>
      </c>
      <c r="E117" s="2">
        <v>17</v>
      </c>
      <c r="F117" s="2">
        <v>17</v>
      </c>
      <c r="G117" s="2">
        <v>17</v>
      </c>
      <c r="H117" s="2">
        <v>17</v>
      </c>
      <c r="I117" s="2">
        <v>17</v>
      </c>
      <c r="J117" s="2">
        <v>17</v>
      </c>
      <c r="K117" s="2">
        <v>17</v>
      </c>
      <c r="L117" s="2">
        <v>17</v>
      </c>
      <c r="M117" s="2">
        <v>17</v>
      </c>
      <c r="N117" s="2">
        <f t="shared" si="9"/>
        <v>204</v>
      </c>
      <c r="O117" s="13">
        <f t="shared" si="10"/>
        <v>12</v>
      </c>
      <c r="P117" s="2">
        <f t="shared" si="11"/>
        <v>17</v>
      </c>
    </row>
    <row r="118" spans="1:16" x14ac:dyDescent="0.2">
      <c r="A118" s="4" t="s">
        <v>110</v>
      </c>
      <c r="B118" s="2">
        <v>900</v>
      </c>
      <c r="C118" s="2">
        <v>927</v>
      </c>
      <c r="D118" s="2">
        <v>1568</v>
      </c>
      <c r="E118" s="2">
        <v>1392</v>
      </c>
      <c r="F118" s="2">
        <v>1683</v>
      </c>
      <c r="G118" s="2">
        <v>1839</v>
      </c>
      <c r="H118" s="2">
        <v>1170</v>
      </c>
      <c r="I118" s="2">
        <v>1346</v>
      </c>
      <c r="J118" s="2">
        <v>1795</v>
      </c>
      <c r="K118" s="2">
        <v>1849</v>
      </c>
      <c r="L118" s="2">
        <v>1968</v>
      </c>
      <c r="M118" s="2">
        <v>2026</v>
      </c>
      <c r="N118" s="2">
        <f t="shared" si="9"/>
        <v>18463</v>
      </c>
      <c r="O118" s="13">
        <f t="shared" si="10"/>
        <v>12</v>
      </c>
      <c r="P118" s="2">
        <f t="shared" si="11"/>
        <v>1538.5833333333333</v>
      </c>
    </row>
    <row r="119" spans="1:16" x14ac:dyDescent="0.2">
      <c r="A119" s="4" t="s">
        <v>111</v>
      </c>
      <c r="B119" s="2">
        <v>2774</v>
      </c>
      <c r="C119" s="2">
        <v>1927</v>
      </c>
      <c r="D119" s="2">
        <v>2918</v>
      </c>
      <c r="E119" s="2">
        <v>3301</v>
      </c>
      <c r="F119" s="2">
        <v>4042</v>
      </c>
      <c r="G119" s="2">
        <v>4691</v>
      </c>
      <c r="H119" s="2">
        <v>4082</v>
      </c>
      <c r="I119" s="2">
        <v>3678</v>
      </c>
      <c r="J119" s="2">
        <v>3818</v>
      </c>
      <c r="K119" s="2">
        <v>4313</v>
      </c>
      <c r="L119" s="2">
        <v>4226</v>
      </c>
      <c r="M119" s="2">
        <v>4695</v>
      </c>
      <c r="N119" s="2">
        <f t="shared" si="9"/>
        <v>44465</v>
      </c>
      <c r="O119" s="13">
        <f t="shared" si="10"/>
        <v>12</v>
      </c>
      <c r="P119" s="2">
        <f t="shared" si="11"/>
        <v>3705.4166666666665</v>
      </c>
    </row>
    <row r="120" spans="1:16" x14ac:dyDescent="0.2">
      <c r="A120" s="4" t="s">
        <v>112</v>
      </c>
      <c r="B120" s="2">
        <v>87</v>
      </c>
      <c r="C120" s="2">
        <v>16</v>
      </c>
      <c r="D120" s="2">
        <v>43</v>
      </c>
      <c r="E120" s="2">
        <v>210</v>
      </c>
      <c r="F120" s="2">
        <v>16</v>
      </c>
      <c r="G120" s="2">
        <v>51</v>
      </c>
      <c r="H120" s="2">
        <v>91</v>
      </c>
      <c r="I120" s="2">
        <v>54</v>
      </c>
      <c r="J120" s="2">
        <v>23</v>
      </c>
      <c r="K120" s="2">
        <v>33</v>
      </c>
      <c r="L120" s="2">
        <v>53</v>
      </c>
      <c r="M120" s="2">
        <v>37</v>
      </c>
      <c r="N120" s="2">
        <f t="shared" si="9"/>
        <v>714</v>
      </c>
      <c r="O120" s="13">
        <f t="shared" si="10"/>
        <v>12</v>
      </c>
      <c r="P120" s="2">
        <f t="shared" si="11"/>
        <v>59.5</v>
      </c>
    </row>
    <row r="121" spans="1:16" x14ac:dyDescent="0.2">
      <c r="A121" s="4" t="s">
        <v>113</v>
      </c>
      <c r="B121" s="2">
        <v>2</v>
      </c>
      <c r="C121" s="2">
        <v>2</v>
      </c>
      <c r="D121" s="2">
        <v>2</v>
      </c>
      <c r="E121" s="2">
        <v>2</v>
      </c>
      <c r="F121" s="2">
        <v>2</v>
      </c>
      <c r="G121" s="2">
        <v>2</v>
      </c>
      <c r="H121" s="2">
        <v>2</v>
      </c>
      <c r="I121" s="2">
        <v>2</v>
      </c>
      <c r="J121" s="2">
        <v>2</v>
      </c>
      <c r="K121" s="2">
        <v>2</v>
      </c>
      <c r="L121" s="2">
        <v>2</v>
      </c>
      <c r="M121" s="2">
        <v>2</v>
      </c>
      <c r="N121" s="2">
        <f t="shared" si="9"/>
        <v>24</v>
      </c>
      <c r="O121" s="13">
        <f t="shared" si="10"/>
        <v>12</v>
      </c>
      <c r="P121" s="2">
        <f t="shared" si="11"/>
        <v>2</v>
      </c>
    </row>
    <row r="122" spans="1:16" x14ac:dyDescent="0.2">
      <c r="A122" s="4" t="s">
        <v>114</v>
      </c>
      <c r="B122" s="2">
        <v>3527</v>
      </c>
      <c r="C122" s="2">
        <v>2534</v>
      </c>
      <c r="D122" s="2">
        <v>3395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f t="shared" si="9"/>
        <v>9456</v>
      </c>
      <c r="O122" s="13">
        <f t="shared" si="10"/>
        <v>3</v>
      </c>
      <c r="P122" s="2">
        <f t="shared" si="11"/>
        <v>3152</v>
      </c>
    </row>
    <row r="123" spans="1:16" x14ac:dyDescent="0.2">
      <c r="A123" s="4" t="s">
        <v>115</v>
      </c>
      <c r="B123" s="2">
        <v>5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f t="shared" si="9"/>
        <v>5</v>
      </c>
      <c r="O123" s="13">
        <f t="shared" si="10"/>
        <v>1</v>
      </c>
      <c r="P123" s="2">
        <f t="shared" si="11"/>
        <v>5</v>
      </c>
    </row>
    <row r="124" spans="1:16" x14ac:dyDescent="0.2">
      <c r="A124" s="4" t="s">
        <v>116</v>
      </c>
      <c r="B124" s="2">
        <v>29</v>
      </c>
      <c r="C124" s="2">
        <v>29</v>
      </c>
      <c r="D124" s="2">
        <v>0</v>
      </c>
      <c r="E124" s="2">
        <v>29</v>
      </c>
      <c r="F124" s="2">
        <v>29</v>
      </c>
      <c r="G124" s="2">
        <v>29</v>
      </c>
      <c r="H124" s="2">
        <v>29</v>
      </c>
      <c r="I124" s="2">
        <v>29</v>
      </c>
      <c r="J124" s="2">
        <v>29</v>
      </c>
      <c r="K124" s="2">
        <v>29</v>
      </c>
      <c r="L124" s="2">
        <v>29</v>
      </c>
      <c r="M124" s="2">
        <v>29</v>
      </c>
      <c r="N124" s="2">
        <f t="shared" si="9"/>
        <v>319</v>
      </c>
      <c r="O124" s="13">
        <f t="shared" si="10"/>
        <v>11</v>
      </c>
      <c r="P124" s="2">
        <f t="shared" si="11"/>
        <v>29</v>
      </c>
    </row>
    <row r="125" spans="1:16" x14ac:dyDescent="0.2">
      <c r="A125" s="4" t="s">
        <v>122</v>
      </c>
      <c r="B125" s="2"/>
      <c r="C125" s="2">
        <v>21</v>
      </c>
      <c r="D125" s="2">
        <v>0</v>
      </c>
      <c r="E125" s="2">
        <v>4167</v>
      </c>
      <c r="F125" s="2">
        <v>4954</v>
      </c>
      <c r="G125" s="2">
        <v>5605</v>
      </c>
      <c r="H125" s="2">
        <v>5049</v>
      </c>
      <c r="I125" s="2">
        <v>4561</v>
      </c>
      <c r="J125" s="2">
        <v>4747</v>
      </c>
      <c r="K125" s="2">
        <v>5293</v>
      </c>
      <c r="L125" s="2">
        <v>5114</v>
      </c>
      <c r="M125" s="2">
        <v>5649</v>
      </c>
      <c r="N125" s="2"/>
      <c r="O125" s="13">
        <f t="shared" si="10"/>
        <v>11</v>
      </c>
      <c r="P125" s="2">
        <f t="shared" si="11"/>
        <v>0</v>
      </c>
    </row>
    <row r="126" spans="1:16" x14ac:dyDescent="0.2">
      <c r="A126" s="4" t="s">
        <v>117</v>
      </c>
      <c r="B126" s="2">
        <v>56</v>
      </c>
      <c r="C126" s="2">
        <v>42</v>
      </c>
      <c r="D126" s="2">
        <v>65</v>
      </c>
      <c r="E126" s="2">
        <v>54</v>
      </c>
      <c r="F126" s="2">
        <v>55</v>
      </c>
      <c r="G126" s="2">
        <v>60</v>
      </c>
      <c r="H126" s="2">
        <v>56</v>
      </c>
      <c r="I126" s="2">
        <v>60</v>
      </c>
      <c r="J126" s="2">
        <v>61</v>
      </c>
      <c r="K126" s="2">
        <v>53</v>
      </c>
      <c r="L126" s="2">
        <v>51</v>
      </c>
      <c r="M126" s="2">
        <v>44</v>
      </c>
      <c r="N126" s="2">
        <f t="shared" ref="N126:N132" si="12">SUM(B126:M126)</f>
        <v>657</v>
      </c>
      <c r="O126" s="13">
        <f t="shared" si="10"/>
        <v>12</v>
      </c>
      <c r="P126" s="2">
        <f t="shared" si="11"/>
        <v>54.75</v>
      </c>
    </row>
    <row r="127" spans="1:16" x14ac:dyDescent="0.2">
      <c r="A127" s="4" t="s">
        <v>118</v>
      </c>
      <c r="B127" s="2">
        <v>2</v>
      </c>
      <c r="C127" s="2">
        <v>2</v>
      </c>
      <c r="D127" s="2">
        <v>2</v>
      </c>
      <c r="E127" s="2">
        <v>2</v>
      </c>
      <c r="F127" s="2">
        <v>2</v>
      </c>
      <c r="G127" s="2">
        <v>2</v>
      </c>
      <c r="H127" s="2">
        <v>2</v>
      </c>
      <c r="I127" s="2">
        <v>2</v>
      </c>
      <c r="J127" s="2">
        <v>2</v>
      </c>
      <c r="K127" s="2">
        <v>2</v>
      </c>
      <c r="L127" s="2">
        <v>0</v>
      </c>
      <c r="M127" s="2">
        <v>0</v>
      </c>
      <c r="N127" s="2">
        <f t="shared" si="12"/>
        <v>20</v>
      </c>
      <c r="O127" s="13">
        <f t="shared" si="10"/>
        <v>10</v>
      </c>
      <c r="P127" s="2">
        <f t="shared" si="11"/>
        <v>2</v>
      </c>
    </row>
    <row r="128" spans="1:16" x14ac:dyDescent="0.2">
      <c r="A128" s="4" t="s">
        <v>118</v>
      </c>
      <c r="B128" s="2">
        <v>25</v>
      </c>
      <c r="C128" s="2">
        <v>25</v>
      </c>
      <c r="D128" s="2">
        <v>25</v>
      </c>
      <c r="E128" s="2">
        <v>25</v>
      </c>
      <c r="F128" s="2">
        <v>26</v>
      </c>
      <c r="G128" s="2">
        <v>26</v>
      </c>
      <c r="H128" s="2">
        <v>26</v>
      </c>
      <c r="I128" s="2">
        <v>27</v>
      </c>
      <c r="J128" s="2">
        <v>27</v>
      </c>
      <c r="K128" s="2">
        <v>30</v>
      </c>
      <c r="L128" s="2">
        <v>32</v>
      </c>
      <c r="M128" s="2">
        <v>33</v>
      </c>
      <c r="N128" s="2">
        <f t="shared" si="12"/>
        <v>327</v>
      </c>
      <c r="O128" s="13">
        <f t="shared" si="10"/>
        <v>12</v>
      </c>
      <c r="P128" s="2">
        <f t="shared" si="11"/>
        <v>27.25</v>
      </c>
    </row>
    <row r="129" spans="1:16" x14ac:dyDescent="0.2">
      <c r="A129" s="4" t="s">
        <v>119</v>
      </c>
      <c r="B129" s="2">
        <v>2</v>
      </c>
      <c r="C129" s="2">
        <v>0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f t="shared" si="12"/>
        <v>4</v>
      </c>
      <c r="O129" s="13">
        <f t="shared" si="10"/>
        <v>3</v>
      </c>
      <c r="P129" s="2">
        <f t="shared" si="11"/>
        <v>1.3333333333333333</v>
      </c>
    </row>
    <row r="130" spans="1:16" x14ac:dyDescent="0.2">
      <c r="A130" s="4" t="s">
        <v>120</v>
      </c>
      <c r="B130" s="2">
        <v>2324</v>
      </c>
      <c r="C130" s="2">
        <v>3819</v>
      </c>
      <c r="D130" s="2">
        <v>2423</v>
      </c>
      <c r="E130" s="2">
        <v>699</v>
      </c>
      <c r="F130" s="2">
        <v>332</v>
      </c>
      <c r="G130" s="2">
        <v>363</v>
      </c>
      <c r="H130" s="2">
        <v>262</v>
      </c>
      <c r="I130" s="2">
        <v>747</v>
      </c>
      <c r="J130" s="2">
        <v>13811</v>
      </c>
      <c r="K130" s="2">
        <v>1337</v>
      </c>
      <c r="L130" s="2">
        <v>1170</v>
      </c>
      <c r="M130" s="2">
        <v>1877</v>
      </c>
      <c r="N130" s="2">
        <f t="shared" si="12"/>
        <v>29164</v>
      </c>
      <c r="O130" s="13">
        <f t="shared" ref="O130:O141" si="13">COUNTIF(B130:M130,"&lt;&gt;0")</f>
        <v>12</v>
      </c>
      <c r="P130" s="2">
        <f t="shared" ref="P130:P141" si="14">N130/O130</f>
        <v>2430.3333333333335</v>
      </c>
    </row>
    <row r="131" spans="1:16" x14ac:dyDescent="0.2">
      <c r="A131" s="4" t="s">
        <v>120</v>
      </c>
      <c r="B131" s="2">
        <v>12179</v>
      </c>
      <c r="C131" s="2">
        <v>19913</v>
      </c>
      <c r="D131" s="2">
        <v>15382</v>
      </c>
      <c r="E131" s="2">
        <v>4018</v>
      </c>
      <c r="F131" s="2">
        <v>2185</v>
      </c>
      <c r="G131" s="2">
        <v>2025</v>
      </c>
      <c r="H131" s="2">
        <v>1864</v>
      </c>
      <c r="I131" s="2">
        <v>4101</v>
      </c>
      <c r="J131" s="2">
        <v>0</v>
      </c>
      <c r="K131" s="2">
        <v>7727</v>
      </c>
      <c r="L131" s="2">
        <v>6998</v>
      </c>
      <c r="M131" s="2">
        <v>12204</v>
      </c>
      <c r="N131" s="2">
        <f t="shared" si="12"/>
        <v>88596</v>
      </c>
      <c r="O131" s="13">
        <f t="shared" si="13"/>
        <v>11</v>
      </c>
      <c r="P131" s="2">
        <f t="shared" si="14"/>
        <v>8054.181818181818</v>
      </c>
    </row>
    <row r="132" spans="1:16" x14ac:dyDescent="0.2">
      <c r="A132" s="4" t="s">
        <v>123</v>
      </c>
      <c r="B132" s="2">
        <v>56</v>
      </c>
      <c r="C132" s="2">
        <v>62</v>
      </c>
      <c r="D132" s="2">
        <v>85</v>
      </c>
      <c r="E132" s="2">
        <v>56</v>
      </c>
      <c r="F132" s="2">
        <v>53</v>
      </c>
      <c r="G132" s="2">
        <v>55</v>
      </c>
      <c r="H132" s="2">
        <v>51</v>
      </c>
      <c r="I132" s="2">
        <v>62</v>
      </c>
      <c r="J132" s="2">
        <v>69</v>
      </c>
      <c r="K132" s="2">
        <v>52</v>
      </c>
      <c r="L132" s="2">
        <v>50</v>
      </c>
      <c r="M132" s="2">
        <v>66</v>
      </c>
      <c r="N132" s="2">
        <f t="shared" si="12"/>
        <v>717</v>
      </c>
      <c r="O132" s="13">
        <f t="shared" si="13"/>
        <v>12</v>
      </c>
      <c r="P132" s="2">
        <f t="shared" si="14"/>
        <v>59.75</v>
      </c>
    </row>
    <row r="133" spans="1:16" x14ac:dyDescent="0.2">
      <c r="A133" s="4" t="s">
        <v>134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19428</v>
      </c>
      <c r="I133" s="2">
        <v>17728</v>
      </c>
      <c r="J133" s="2">
        <v>18333</v>
      </c>
      <c r="K133" s="2">
        <v>19286</v>
      </c>
      <c r="L133" s="2">
        <v>16938</v>
      </c>
      <c r="M133" s="2">
        <v>19843</v>
      </c>
      <c r="N133" s="2">
        <f t="shared" ref="N133:N137" si="15">SUM(B133:M133)</f>
        <v>111556</v>
      </c>
      <c r="O133" s="13">
        <f t="shared" si="13"/>
        <v>6</v>
      </c>
      <c r="P133" s="2">
        <f t="shared" si="14"/>
        <v>18592.666666666668</v>
      </c>
    </row>
    <row r="134" spans="1:16" x14ac:dyDescent="0.2">
      <c r="A134" s="4" t="s">
        <v>133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53</v>
      </c>
      <c r="I134" s="2">
        <v>53</v>
      </c>
      <c r="J134" s="2">
        <v>53</v>
      </c>
      <c r="K134" s="2">
        <v>53</v>
      </c>
      <c r="L134" s="2">
        <v>53</v>
      </c>
      <c r="M134" s="2">
        <v>53</v>
      </c>
      <c r="N134" s="2">
        <f t="shared" si="15"/>
        <v>318</v>
      </c>
      <c r="O134" s="13">
        <f t="shared" si="13"/>
        <v>6</v>
      </c>
      <c r="P134" s="2">
        <f t="shared" si="14"/>
        <v>53</v>
      </c>
    </row>
    <row r="135" spans="1:16" x14ac:dyDescent="0.2">
      <c r="A135" s="4" t="s">
        <v>135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53</v>
      </c>
      <c r="I135" s="2">
        <v>53</v>
      </c>
      <c r="J135" s="2">
        <v>53</v>
      </c>
      <c r="K135" s="2">
        <v>53</v>
      </c>
      <c r="L135" s="2">
        <v>53</v>
      </c>
      <c r="M135" s="2">
        <v>53</v>
      </c>
      <c r="N135" s="2">
        <f t="shared" si="15"/>
        <v>318</v>
      </c>
      <c r="O135" s="13">
        <f t="shared" si="13"/>
        <v>6</v>
      </c>
      <c r="P135" s="2">
        <f t="shared" si="14"/>
        <v>53</v>
      </c>
    </row>
    <row r="136" spans="1:16" x14ac:dyDescent="0.2">
      <c r="A136" s="4" t="s">
        <v>136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9231</v>
      </c>
      <c r="I136" s="2">
        <v>8929</v>
      </c>
      <c r="J136" s="2">
        <v>8950</v>
      </c>
      <c r="K136" s="2">
        <v>9533</v>
      </c>
      <c r="L136" s="2">
        <v>9044</v>
      </c>
      <c r="M136" s="2">
        <v>10006</v>
      </c>
      <c r="N136" s="2">
        <f t="shared" si="15"/>
        <v>55693</v>
      </c>
      <c r="O136" s="13">
        <f t="shared" si="13"/>
        <v>6</v>
      </c>
      <c r="P136" s="2">
        <f t="shared" si="14"/>
        <v>9282.1666666666661</v>
      </c>
    </row>
    <row r="137" spans="1:16" x14ac:dyDescent="0.2">
      <c r="A137" s="4" t="s">
        <v>137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52</v>
      </c>
      <c r="I137" s="2">
        <v>52</v>
      </c>
      <c r="J137" s="2">
        <v>52</v>
      </c>
      <c r="K137" s="2">
        <v>52</v>
      </c>
      <c r="L137" s="2">
        <v>52</v>
      </c>
      <c r="M137" s="2">
        <v>52</v>
      </c>
      <c r="N137" s="2">
        <f t="shared" si="15"/>
        <v>312</v>
      </c>
      <c r="O137" s="13">
        <f t="shared" si="13"/>
        <v>6</v>
      </c>
      <c r="P137" s="2">
        <f t="shared" si="14"/>
        <v>52</v>
      </c>
    </row>
    <row r="138" spans="1:16" x14ac:dyDescent="0.2">
      <c r="A138" s="4" t="s">
        <v>127</v>
      </c>
      <c r="B138" s="2">
        <v>400</v>
      </c>
      <c r="C138" s="2">
        <v>800</v>
      </c>
      <c r="D138" s="2"/>
      <c r="E138" s="2">
        <v>400</v>
      </c>
      <c r="F138" s="2">
        <v>0</v>
      </c>
      <c r="G138" s="2">
        <v>0</v>
      </c>
      <c r="H138" s="2">
        <v>200</v>
      </c>
      <c r="I138" s="2">
        <v>1400</v>
      </c>
      <c r="J138" s="2">
        <v>0</v>
      </c>
      <c r="K138" s="2">
        <v>0</v>
      </c>
      <c r="L138" s="2">
        <v>0</v>
      </c>
      <c r="M138" s="2">
        <v>0</v>
      </c>
      <c r="N138" s="2">
        <f t="shared" ref="N138:N141" si="16">SUM(B138:M138)</f>
        <v>3200</v>
      </c>
      <c r="O138" s="13">
        <f t="shared" si="13"/>
        <v>6</v>
      </c>
      <c r="P138" s="2">
        <f t="shared" si="14"/>
        <v>533.33333333333337</v>
      </c>
    </row>
    <row r="139" spans="1:16" x14ac:dyDescent="0.2">
      <c r="A139" s="4" t="s">
        <v>130</v>
      </c>
      <c r="B139" s="2">
        <v>0</v>
      </c>
      <c r="C139" s="2">
        <v>0</v>
      </c>
      <c r="D139" s="2">
        <v>0</v>
      </c>
      <c r="E139" s="2">
        <v>100</v>
      </c>
      <c r="F139" s="2">
        <v>0</v>
      </c>
      <c r="G139" s="2">
        <v>300</v>
      </c>
      <c r="H139" s="2">
        <v>0</v>
      </c>
      <c r="I139" s="2">
        <v>1000</v>
      </c>
      <c r="J139" s="2">
        <v>0</v>
      </c>
      <c r="K139" s="2">
        <v>0</v>
      </c>
      <c r="L139" s="2">
        <v>0</v>
      </c>
      <c r="M139" s="2">
        <v>0</v>
      </c>
      <c r="N139" s="2">
        <f t="shared" si="16"/>
        <v>1400</v>
      </c>
      <c r="O139" s="13">
        <f t="shared" si="13"/>
        <v>3</v>
      </c>
      <c r="P139" s="2">
        <f t="shared" si="14"/>
        <v>466.66666666666669</v>
      </c>
    </row>
    <row r="140" spans="1:16" x14ac:dyDescent="0.2">
      <c r="A140" s="4" t="s">
        <v>128</v>
      </c>
      <c r="B140" s="2">
        <f>100+1000</f>
        <v>1100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f t="shared" si="16"/>
        <v>1100</v>
      </c>
      <c r="O140" s="13">
        <f t="shared" si="13"/>
        <v>1</v>
      </c>
      <c r="P140" s="2">
        <f t="shared" si="14"/>
        <v>1100</v>
      </c>
    </row>
    <row r="141" spans="1:16" x14ac:dyDescent="0.2">
      <c r="A141" s="4" t="s">
        <v>129</v>
      </c>
      <c r="B141" s="2">
        <v>504</v>
      </c>
      <c r="C141" s="2">
        <v>16000</v>
      </c>
      <c r="D141" s="2">
        <v>0</v>
      </c>
      <c r="E141" s="2">
        <v>0</v>
      </c>
      <c r="F141" s="2">
        <v>0</v>
      </c>
      <c r="G141" s="2">
        <v>1500</v>
      </c>
      <c r="H141" s="2">
        <v>2000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f t="shared" si="16"/>
        <v>20004</v>
      </c>
      <c r="O141" s="13">
        <f t="shared" si="13"/>
        <v>4</v>
      </c>
      <c r="P141" s="2">
        <f t="shared" si="14"/>
        <v>5001</v>
      </c>
    </row>
    <row r="142" spans="1:16" x14ac:dyDescent="0.2">
      <c r="A142"/>
    </row>
    <row r="143" spans="1:16" x14ac:dyDescent="0.2">
      <c r="A143"/>
    </row>
    <row r="144" spans="1:16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4" x14ac:dyDescent="0.2">
      <c r="A289"/>
    </row>
    <row r="290" spans="1:14" x14ac:dyDescent="0.2">
      <c r="A290"/>
    </row>
    <row r="291" spans="1:14" x14ac:dyDescent="0.2">
      <c r="A291"/>
    </row>
    <row r="292" spans="1:14" x14ac:dyDescent="0.2">
      <c r="A292"/>
    </row>
    <row r="293" spans="1:14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</vt:lpstr>
      <vt:lpstr>Sheet1</vt:lpstr>
      <vt:lpstr>Final!Print_Titles</vt:lpstr>
    </vt:vector>
  </TitlesOfParts>
  <Company>Shelby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Lindsey, Alicia</dc:creator>
  <cp:lastModifiedBy>Worthy, Sonja</cp:lastModifiedBy>
  <cp:lastPrinted>2026-04-22T20:17:29Z</cp:lastPrinted>
  <dcterms:created xsi:type="dcterms:W3CDTF">2021-10-13T13:58:31Z</dcterms:created>
  <dcterms:modified xsi:type="dcterms:W3CDTF">2026-04-22T20:17:38Z</dcterms:modified>
</cp:coreProperties>
</file>